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firstSheet="6" activeTab="9"/>
  </bookViews>
  <sheets>
    <sheet name="Flusso principale" sheetId="1" r:id="rId1"/>
    <sheet name="Dati input-output" sheetId="2" r:id="rId2"/>
    <sheet name="CICLO SEMPLICE" sheetId="3" r:id="rId3"/>
    <sheet name="CICLO COMBINATO (scarico x0y0)" sheetId="4" r:id="rId4"/>
    <sheet name="CICLO COMBINATO (scarico xnyn)" sheetId="5" r:id="rId5"/>
    <sheet name="CICLO COMMISSIONATORE" sheetId="6" r:id="rId6"/>
    <sheet name="Velocità max" sheetId="7" r:id="rId7"/>
    <sheet name="numeri casuali" sheetId="8" r:id="rId8"/>
    <sheet name="impegno trasloelevatori" sheetId="9" r:id="rId9"/>
    <sheet name="formula" sheetId="10" r:id="rId10"/>
    <sheet name="Foglio1" sheetId="11" r:id="rId11"/>
  </sheets>
  <definedNames/>
  <calcPr fullCalcOnLoad="1"/>
</workbook>
</file>

<file path=xl/comments2.xml><?xml version="1.0" encoding="utf-8"?>
<comments xmlns="http://schemas.openxmlformats.org/spreadsheetml/2006/main">
  <authors>
    <author>Pier Enrico Mendace</author>
  </authors>
  <commentList>
    <comment ref="B36" authorId="0">
      <text>
        <r>
          <rPr>
            <b/>
            <sz val="8"/>
            <rFont val="Tahoma"/>
            <family val="0"/>
          </rPr>
          <t>Importante: questo campo deve essere
ZERO/NULL (significa che non ci sono cicli di questo tipo, oppure deve essere maggiore di 2)</t>
        </r>
      </text>
    </comment>
    <comment ref="C20" authorId="0">
      <text>
        <r>
          <rPr>
            <b/>
            <sz val="8"/>
            <rFont val="Tahoma"/>
            <family val="0"/>
          </rPr>
          <t>Importante: questo campo può  essere
NULL: significa che non ci sono cicli di questo tipo</t>
        </r>
      </text>
    </comment>
    <comment ref="C21" authorId="0">
      <text>
        <r>
          <rPr>
            <b/>
            <sz val="8"/>
            <rFont val="Tahoma"/>
            <family val="0"/>
          </rPr>
          <t>Importante: questo campo può  essere
NULL: significa che non ci sono cicli di questo tipo</t>
        </r>
      </text>
    </comment>
  </commentList>
</comments>
</file>

<file path=xl/sharedStrings.xml><?xml version="1.0" encoding="utf-8"?>
<sst xmlns="http://schemas.openxmlformats.org/spreadsheetml/2006/main" count="362" uniqueCount="232">
  <si>
    <t>dati:</t>
  </si>
  <si>
    <t>formula:</t>
  </si>
  <si>
    <t>Velocità calcolata</t>
  </si>
  <si>
    <t>Velocità da utilizzare per il calcolo</t>
  </si>
  <si>
    <t>Velocità max indicata dall'operatore</t>
  </si>
  <si>
    <t>ROUTINE DI CALCOLO DELLA VELOCITA' MASSIMA IN TRASLAZIONE</t>
  </si>
  <si>
    <t>Vx =</t>
  </si>
  <si>
    <t>Vxc=</t>
  </si>
  <si>
    <t>Vxc =</t>
  </si>
  <si>
    <t>ROUTINE DI CALCOLO DELLA VELOCITA' MASSIMA IN SOLLEVAMENTO</t>
  </si>
  <si>
    <t>Vy =</t>
  </si>
  <si>
    <t>Vyc=</t>
  </si>
  <si>
    <t>Vyc =</t>
  </si>
  <si>
    <t>Distx =</t>
  </si>
  <si>
    <t>Disty =</t>
  </si>
  <si>
    <t>routine velocità max (in traslazione ed in sollevamento) da cui si ottengono Vx e Vy</t>
  </si>
  <si>
    <t>V_max_Traslaz</t>
  </si>
  <si>
    <t>se Vxc &gt; V_max_Traslaz allora Vx = V_max_Traslaz, altrimenti Vx = Vxc</t>
  </si>
  <si>
    <t>se Vyc &gt; V_Sollev, allora Vy = V_Sollev, altrimenti Vy = Vyc</t>
  </si>
  <si>
    <t>V_Sollev</t>
  </si>
  <si>
    <t>Acc_Traslaz</t>
  </si>
  <si>
    <t>accelerazione traslazione</t>
  </si>
  <si>
    <r>
      <t xml:space="preserve">spazio (in metri) compreso tra le 2 co-ordinateX </t>
    </r>
    <r>
      <rPr>
        <b/>
        <i/>
        <sz val="10"/>
        <color indexed="12"/>
        <rFont val="Arial"/>
        <family val="2"/>
      </rPr>
      <t>diviso 2</t>
    </r>
  </si>
  <si>
    <t xml:space="preserve">        2 x Acc_Traslaz x Distx</t>
  </si>
  <si>
    <t>Acc_Sollev</t>
  </si>
  <si>
    <t>accelerazione sollevamento</t>
  </si>
  <si>
    <t xml:space="preserve">        2 x Acc_Sollev x Disty</t>
  </si>
  <si>
    <r>
      <t xml:space="preserve">spazio (in metri) compreso tra le 2 co-ordinateY  </t>
    </r>
    <r>
      <rPr>
        <b/>
        <i/>
        <sz val="10"/>
        <color indexed="12"/>
        <rFont val="Arial"/>
        <family val="2"/>
      </rPr>
      <t>diviso 2</t>
    </r>
  </si>
  <si>
    <t xml:space="preserve">calcolo tempo da coord_X0 a coord_Xa: </t>
  </si>
  <si>
    <t>calcolo distanza in traslazione:</t>
  </si>
  <si>
    <t>calcolo distanza in sollevamento:</t>
  </si>
  <si>
    <t>Tempo_traslaz = [(DistX - Vxalquadrato / Acc_Traslaz) / Vx] + 2 x (Vx / Acc_Traslaz) + Centraggio</t>
  </si>
  <si>
    <t xml:space="preserve">calcolo tempo da coord_Y0 a coord_Ya: </t>
  </si>
  <si>
    <t>Tempo_sollev = [(DistY - Vyalquadrato / Acc_Sollev) / Vy] + 2 x (Vy / Acc_Sollev)</t>
  </si>
  <si>
    <t>calcolo tempo ciclo:</t>
  </si>
  <si>
    <t>DistX = Valore Assoluto (coord_Xa - coord_X0) x Inter_allocaz_ X</t>
  </si>
  <si>
    <t>DistY = Valore Assoluto (coord_Ya - coord_Y0) x Inter_allocaz_Y</t>
  </si>
  <si>
    <t>RIPETERE LE SEGUENTI OPERAZIONI PER 1600 VOLTE, SINO A ********************</t>
  </si>
  <si>
    <t>Calcolo ciclo semplice medio:</t>
  </si>
  <si>
    <t>Sommatoria_semplice = sommatoria_semplice + Tempo_Ciclo</t>
  </si>
  <si>
    <t>Semplice_Medio = Sommatoria_Semplice / n_cicli_calcolati</t>
  </si>
  <si>
    <t>Calcolo deviazione standard ciclo semplice:</t>
  </si>
  <si>
    <t>altrimenti Tempo_Ciclo = Tempo_sollev x 2 + (C_Forcole x 2)</t>
  </si>
  <si>
    <t>se Tempo_traslaz &gt; Tempo_sollev allora Tempo_ciclo = Tempo_traslaz x 2 + (C_Forcole x 2)</t>
  </si>
  <si>
    <t>(n_ciclo x SOMMATORIA(tempi_ciclo al quadrato) - SOMMATORIA al quadrato (tempi_ciclo)</t>
  </si>
  <si>
    <t>n_ciclo x (n_ciclo -1)</t>
  </si>
  <si>
    <t>OUTPUT RISULTANTI :</t>
  </si>
  <si>
    <t>Tempo_ciclo_semplice_medio</t>
  </si>
  <si>
    <t>Deviaz_ciclo_semplice_medio</t>
  </si>
  <si>
    <t>Titolo pagina</t>
  </si>
  <si>
    <t>PRODIVOM 5.0 : procedura per il dimensionamento e verifica operatività magazzini</t>
  </si>
  <si>
    <t>Cos'è PRODIVOM</t>
  </si>
  <si>
    <t>I tempi di ciclo</t>
  </si>
  <si>
    <t>Come utilizzare questa versione di PRODIVOM</t>
  </si>
  <si>
    <t>SCAFFALATURE</t>
  </si>
  <si>
    <t>X max</t>
  </si>
  <si>
    <t>coordinata</t>
  </si>
  <si>
    <t>Y max</t>
  </si>
  <si>
    <t>Interasse allocazione X</t>
  </si>
  <si>
    <t>metri</t>
  </si>
  <si>
    <t>Interasse allocazione Y</t>
  </si>
  <si>
    <t>Coordinata X0</t>
  </si>
  <si>
    <t>Coordinata Y0</t>
  </si>
  <si>
    <t>TRASLOELEVATORE</t>
  </si>
  <si>
    <t>sec.</t>
  </si>
  <si>
    <t>Ciclo forcole</t>
  </si>
  <si>
    <t>Accelerazione traslazione</t>
  </si>
  <si>
    <t>m/secq.</t>
  </si>
  <si>
    <t>Accelerazione in sollevamento</t>
  </si>
  <si>
    <t>m/sec.</t>
  </si>
  <si>
    <t>TIPOLOGIA CICLI E MOVIMENTAZIONI PREVISTE</t>
  </si>
  <si>
    <t>n. soste</t>
  </si>
  <si>
    <t>n. op/h media</t>
  </si>
  <si>
    <t>n. op/h punta</t>
  </si>
  <si>
    <t>Ciclo semplice</t>
  </si>
  <si>
    <t>Ciclo combinato con carico in X0 Y0 e scarico in X0 Y0</t>
  </si>
  <si>
    <t>Ciclo combinato con carico in X0 Y0 e scarico in Xn Yn</t>
  </si>
  <si>
    <t>IPOTESI PROGETTUALE</t>
  </si>
  <si>
    <t>numero trasloelevatori ipotizzato</t>
  </si>
  <si>
    <t>n. TLE</t>
  </si>
  <si>
    <t>%</t>
  </si>
  <si>
    <t>RISULTATI ELABORAZIONE: TEMPI DI CICLO</t>
  </si>
  <si>
    <t>Tempo in sec</t>
  </si>
  <si>
    <t>Dev. Standard</t>
  </si>
  <si>
    <t>Tempo di ciclo semplice medio</t>
  </si>
  <si>
    <t>Tempo di ciclo combinato con carico in X0 Y0 e scarico in X0 Y0 medio</t>
  </si>
  <si>
    <t>Tempo di ciclo combinato con carico in X0 Y0 e scarico in Xn Yn medio</t>
  </si>
  <si>
    <t>Ciclo commissionatore medio</t>
  </si>
  <si>
    <t>RISULTATI ELABORAZIONE: IMPEGNO TRASLOELEVATORI</t>
  </si>
  <si>
    <t>Impegno trasloelevatori</t>
  </si>
  <si>
    <t>Per renderLe più agevole la identificazione dei campi, ho colorato gli stessi come segue:</t>
  </si>
  <si>
    <t>dati di input</t>
  </si>
  <si>
    <t>campi con valore fisso, non modificabili</t>
  </si>
  <si>
    <t>campi di output dell'elaborazione</t>
  </si>
  <si>
    <t>Tutti i campi hanno massimo 2 valori decimali, ad eccezione delle co-ordinate e del n. soste ciclo commissionatore, che non hanno decimali</t>
  </si>
  <si>
    <t>Tutti i campi descrittivi devono essere linkabili: come "mouse over" devono contenere la frase - CLICCA QUI PER AVERE UN AIUTO - Cliccando, si dovrebbe aprire una pop-up di help (tutte differenti).</t>
  </si>
  <si>
    <t>Anche i 3 titoli rossi devono essere linkabili ad altrettante pop-up. Come mouse over - CLICCA QUI PER AVERE UN AIUTO -</t>
  </si>
  <si>
    <t>*********************************</t>
  </si>
  <si>
    <t>routine numeri casuali che genera i valori di coord_Xa e coord_Ya</t>
  </si>
  <si>
    <t>DistX0Xa = Valore Assoluto (coord_Xa - coord_X0) x Inter_allocaz_ X</t>
  </si>
  <si>
    <t>DistY0Ya = Valore Assoluto (coord_Ya - coord_Y0) x Inter_allocaz_Y</t>
  </si>
  <si>
    <t>calcolo tempo percorso da 0 ad A:</t>
  </si>
  <si>
    <t>routine numeri casuali che genera i valori di coord_Xb e coord_Yb</t>
  </si>
  <si>
    <t>DistXaXb = Valore Assoluto (coord_Xa - coord_Xb) x Inter_allocaz_ X</t>
  </si>
  <si>
    <t>DistYaYb = Valore Assoluto (coord_Ya - coord_Yb) x Inter_allocaz_Y</t>
  </si>
  <si>
    <t xml:space="preserve">calcolo tempo da coord_Xa a coord_Xb: </t>
  </si>
  <si>
    <t>Tempo_traslaz = [(DistX0xa - Vxalquadrato / Acc_Traslaz) / Vx] + 2 x (Vx / Acc_Traslaz) + Centraggio</t>
  </si>
  <si>
    <t>Tempo_sollev = [(DistY0Ya - Vyalquadrato / Acc_Sollev) / Vy] + 2 x (Vy / Acc_Sollev)</t>
  </si>
  <si>
    <t>Tempo_traslaz = [(DistXaXb - Vxalquadrato / Acc_Traslaz) / Vx] + 2 x (Vx / Acc_Traslaz) + Centraggio</t>
  </si>
  <si>
    <t>Tempo_sollev = [(DistYaYb - Vyalquadrato / Acc_Sollev) / Vy] + 2 x (Vy / Acc_Sollev)</t>
  </si>
  <si>
    <t xml:space="preserve">calcolo tempo da coord_Ya a coord_Yb: </t>
  </si>
  <si>
    <t>calcolo tempo percorso da A ad B:</t>
  </si>
  <si>
    <t>da allocazione 0 ad allocazione A</t>
  </si>
  <si>
    <t>da allocazione A ad allocazione B</t>
  </si>
  <si>
    <t>DistXbX0 = Valore Assoluto (coord_X0 - coord_Xb) x Inter_allocaz_ X</t>
  </si>
  <si>
    <r>
      <t xml:space="preserve">se Tempo_traslaz &gt; Tempo_sollev allora </t>
    </r>
    <r>
      <rPr>
        <b/>
        <i/>
        <sz val="8"/>
        <rFont val="Arial"/>
        <family val="2"/>
      </rPr>
      <t>TempoAB</t>
    </r>
    <r>
      <rPr>
        <i/>
        <sz val="8"/>
        <rFont val="Arial"/>
        <family val="2"/>
      </rPr>
      <t xml:space="preserve"> = Tempo_traslaz + (C_Forcole)</t>
    </r>
  </si>
  <si>
    <r>
      <t xml:space="preserve">altrimenti </t>
    </r>
    <r>
      <rPr>
        <b/>
        <i/>
        <sz val="8"/>
        <rFont val="Arial"/>
        <family val="2"/>
      </rPr>
      <t>TempoAB</t>
    </r>
    <r>
      <rPr>
        <i/>
        <sz val="8"/>
        <rFont val="Arial"/>
        <family val="2"/>
      </rPr>
      <t xml:space="preserve"> = Tempo_sollev + (C_Forcole)</t>
    </r>
  </si>
  <si>
    <r>
      <t xml:space="preserve">se Tempo_traslaz &gt; Tempo_sollev allora </t>
    </r>
    <r>
      <rPr>
        <b/>
        <i/>
        <sz val="8"/>
        <rFont val="Arial"/>
        <family val="2"/>
      </rPr>
      <t>Tempo0A</t>
    </r>
    <r>
      <rPr>
        <i/>
        <sz val="8"/>
        <rFont val="Arial"/>
        <family val="2"/>
      </rPr>
      <t xml:space="preserve"> = Tempo_traslaz + (C_Forcole)</t>
    </r>
  </si>
  <si>
    <r>
      <t xml:space="preserve">altrimenti </t>
    </r>
    <r>
      <rPr>
        <b/>
        <i/>
        <sz val="8"/>
        <rFont val="Arial"/>
        <family val="2"/>
      </rPr>
      <t>Tempo0A</t>
    </r>
    <r>
      <rPr>
        <i/>
        <sz val="8"/>
        <rFont val="Arial"/>
        <family val="2"/>
      </rPr>
      <t xml:space="preserve"> = Tempo_sollev + (C_Forcole)</t>
    </r>
  </si>
  <si>
    <t>da allocazione B ad allocazione 0</t>
  </si>
  <si>
    <t xml:space="preserve">calcolo tempo da coord_Xb a coord_X0: </t>
  </si>
  <si>
    <t xml:space="preserve">calcolo tempo da coord_Yb a coord_Y0: </t>
  </si>
  <si>
    <t>calcolo tempo percorso da B ad 0:</t>
  </si>
  <si>
    <t>Tempo_traslaz = [(DistXbX0 - Vxalquadrato / Acc_Traslaz) / Vx] + 2 x (Vx / Acc_Traslaz) + Centraggio</t>
  </si>
  <si>
    <t>Tempo_sollev = [(DistYbY0 - Vyalquadrato / Acc_Sollev) / Vy] + 2 x (Vy / Acc_Sollev)</t>
  </si>
  <si>
    <r>
      <t xml:space="preserve">altrimenti </t>
    </r>
    <r>
      <rPr>
        <b/>
        <i/>
        <sz val="8"/>
        <rFont val="Arial"/>
        <family val="2"/>
      </rPr>
      <t>TempoB0</t>
    </r>
    <r>
      <rPr>
        <i/>
        <sz val="8"/>
        <rFont val="Arial"/>
        <family val="2"/>
      </rPr>
      <t xml:space="preserve"> = Tempo_sollev + (C_Forcole)</t>
    </r>
  </si>
  <si>
    <r>
      <t xml:space="preserve">se Tempo_traslaz &gt; Tempo_sollev allora </t>
    </r>
    <r>
      <rPr>
        <b/>
        <i/>
        <sz val="8"/>
        <rFont val="Arial"/>
        <family val="2"/>
      </rPr>
      <t>TempoB0</t>
    </r>
    <r>
      <rPr>
        <i/>
        <sz val="8"/>
        <rFont val="Arial"/>
        <family val="2"/>
      </rPr>
      <t xml:space="preserve"> = Tempo_traslaz + (C_Forcole)</t>
    </r>
  </si>
  <si>
    <t>Tempo ciclo</t>
  </si>
  <si>
    <t>Tempo ciclo combinato (scarico X0Y0):</t>
  </si>
  <si>
    <t>Sommatoria tempi di ciclo semplice:</t>
  </si>
  <si>
    <t>Tempo_Ciclo= Tempo0A + TempoAB + TempoB0</t>
  </si>
  <si>
    <t>Sommatoria tempi di ciclo combinato0:</t>
  </si>
  <si>
    <t>Sommatoria_combinato0 = sommatoria_combinato0 + Tempo_Ciclo</t>
  </si>
  <si>
    <t>Combinato0_Medio = Sommatoria_combinato0 / n_cicli_calcolati</t>
  </si>
  <si>
    <t>Tempo_ciclo_combinato0_medio</t>
  </si>
  <si>
    <t>Deviaz_ciclo_combinato0_medio</t>
  </si>
  <si>
    <t>DistXbXn = Valore Assoluto (coord_Xn - coord_Xb) x Inter_allocaz_ X</t>
  </si>
  <si>
    <t>DistYbYn = Valore Assoluto (coord_Yn - coord_Yb) x Inter_allocaz_Y</t>
  </si>
  <si>
    <t>DistYbY0 = Valore Assoluto (coord_Y0 - coord_Yb) x Inter_allocaz_Y</t>
  </si>
  <si>
    <t xml:space="preserve">calcolo tempo da coord_Xb a coord_Xn: </t>
  </si>
  <si>
    <t>calcolo tempo da coord_Yb a coord_Yn</t>
  </si>
  <si>
    <t>calcolo tempo percorso da B ad N:</t>
  </si>
  <si>
    <t>da allocazione B ad allocazione N</t>
  </si>
  <si>
    <r>
      <t xml:space="preserve">se Tempo_traslaz &gt; Tempo_sollev allora </t>
    </r>
    <r>
      <rPr>
        <b/>
        <i/>
        <sz val="8"/>
        <rFont val="Arial"/>
        <family val="2"/>
      </rPr>
      <t>TempoBN</t>
    </r>
    <r>
      <rPr>
        <i/>
        <sz val="8"/>
        <rFont val="Arial"/>
        <family val="2"/>
      </rPr>
      <t xml:space="preserve"> = Tempo_traslaz + (C_Forcole)</t>
    </r>
  </si>
  <si>
    <r>
      <t xml:space="preserve">altrimenti </t>
    </r>
    <r>
      <rPr>
        <b/>
        <i/>
        <sz val="8"/>
        <rFont val="Arial"/>
        <family val="2"/>
      </rPr>
      <t>TempoBN</t>
    </r>
    <r>
      <rPr>
        <i/>
        <sz val="8"/>
        <rFont val="Arial"/>
        <family val="2"/>
      </rPr>
      <t xml:space="preserve"> = Tempo_sollev + (C_Forcole)</t>
    </r>
  </si>
  <si>
    <t>da allocazione N ad allocazione 0</t>
  </si>
  <si>
    <t>Tempo_traslaz = [(DistXbXn - Vxalquadrato / Acc_Traslaz) / Vx] + 2 x (Vx / Acc_Traslaz) + Centraggio</t>
  </si>
  <si>
    <t>Tempo_sollev = [(DistYbYn - Vyalquadrato / Acc_Sollev) / Vy] + 2 x (Vy / Acc_Sollev)</t>
  </si>
  <si>
    <t>DistXnX0 = Valore Assoluto (coord_X0 - coord_Xn) x Inter_allocaz_ X</t>
  </si>
  <si>
    <t>DistYnY0 = Valore Assoluto (coord_Y0 - coord_Yn) x Inter_allocaz_Y</t>
  </si>
  <si>
    <t xml:space="preserve">calcolo tempo da coord_Xn a coord_X0: </t>
  </si>
  <si>
    <t>Tempo_traslaz = [(DistXnX0 - Vxalquadrato / Acc_Traslaz) / Vx] + 2 x (Vx / Acc_Traslaz) + Centraggio</t>
  </si>
  <si>
    <t>Tempo_sollev = [(DistYnY0 - Vyalquadrato / Acc_Sollev) / Vy] + 2 x (Vy / Acc_Sollev)</t>
  </si>
  <si>
    <r>
      <t xml:space="preserve">se Tempo_traslaz &gt; Tempo_sollev allora </t>
    </r>
    <r>
      <rPr>
        <b/>
        <i/>
        <sz val="8"/>
        <rFont val="Arial"/>
        <family val="2"/>
      </rPr>
      <t>TempoN0</t>
    </r>
    <r>
      <rPr>
        <i/>
        <sz val="8"/>
        <rFont val="Arial"/>
        <family val="2"/>
      </rPr>
      <t xml:space="preserve"> = Tempo_traslaz + (C_Forcole)</t>
    </r>
  </si>
  <si>
    <r>
      <t xml:space="preserve">altrimenti </t>
    </r>
    <r>
      <rPr>
        <b/>
        <i/>
        <sz val="8"/>
        <rFont val="Arial"/>
        <family val="2"/>
      </rPr>
      <t>TempoN0</t>
    </r>
    <r>
      <rPr>
        <i/>
        <sz val="8"/>
        <rFont val="Arial"/>
        <family val="2"/>
      </rPr>
      <t xml:space="preserve"> = Tempo_sollev + (C_Forcole)</t>
    </r>
  </si>
  <si>
    <t>calcolo tempo percorso da N ad 0:</t>
  </si>
  <si>
    <t>Tempo_Ciclo= Tempo0A + TempoAB + TempoB0 + TempoN0</t>
  </si>
  <si>
    <t xml:space="preserve">calcolo tempo da coord_Yn a coord_Y0: </t>
  </si>
  <si>
    <t>Tempo ciclo combinato (scarico XnYn):</t>
  </si>
  <si>
    <t>Sommatoria tempi di ciclo combinatoN:</t>
  </si>
  <si>
    <t>Sommatoria_combinatoN = sommatoria_combinatoN + Tempo_Ciclo</t>
  </si>
  <si>
    <t>Calcolo ciclo combinato0 medio:</t>
  </si>
  <si>
    <t>Calcolo ciclo combinatoN medio:</t>
  </si>
  <si>
    <t>CombinatoN_Medio = Sommatoria_combinatoN / n_cicli_calcolati</t>
  </si>
  <si>
    <t>Tempo_ciclo_combinatoN_medio</t>
  </si>
  <si>
    <t>Deviaz_ciclo_combinatoN_medio</t>
  </si>
  <si>
    <t>Ciclo commissionatore (nota: vedi commento)</t>
  </si>
  <si>
    <t>ESEGUIRE QUESTA ROUTINE PER UN NUMERO DI VOLTE = N.SOSTE - 1</t>
  </si>
  <si>
    <r>
      <t xml:space="preserve">se Tempo_traslaz &gt; Tempo_sollev allora </t>
    </r>
    <r>
      <rPr>
        <b/>
        <i/>
        <sz val="8"/>
        <rFont val="Arial"/>
        <family val="2"/>
      </rPr>
      <t>TempoAB</t>
    </r>
    <r>
      <rPr>
        <i/>
        <sz val="8"/>
        <rFont val="Arial"/>
        <family val="2"/>
      </rPr>
      <t xml:space="preserve"> =  TempoAB + Tempo_traslaz + (C_Forcole)</t>
    </r>
  </si>
  <si>
    <r>
      <t xml:space="preserve">altrimenti </t>
    </r>
    <r>
      <rPr>
        <b/>
        <i/>
        <sz val="8"/>
        <rFont val="Arial"/>
        <family val="2"/>
      </rPr>
      <t>TempoAB</t>
    </r>
    <r>
      <rPr>
        <i/>
        <sz val="8"/>
        <rFont val="Arial"/>
        <family val="2"/>
      </rPr>
      <t xml:space="preserve"> = Tempo AB + Tempo_sollev + (C_Forcole)</t>
    </r>
  </si>
  <si>
    <t>attenzione: dopo calcolo, coord_Xa = coord_Xb e coord_Ya = coord_Yb</t>
  </si>
  <si>
    <t>tornare ad inizio routine</t>
  </si>
  <si>
    <t>Tempo_ciclo_commissionatore_medio</t>
  </si>
  <si>
    <t>Deviaz_ciclo_commissionatore_medio</t>
  </si>
  <si>
    <t>Tempo ciclo commissionatore (scarico X0Y0):</t>
  </si>
  <si>
    <t>Sommatoria tempi di ciclo commissionatore:</t>
  </si>
  <si>
    <t>Calcolo ciclo commissionatore medio:</t>
  </si>
  <si>
    <t xml:space="preserve">    Sommatoria_commissionatore = sommatoria_commissionatore + Tempo_Ciclo</t>
  </si>
  <si>
    <t>Commissionatore_Medio = Sommatoria_commissionatore / n_cicli_calcolati</t>
  </si>
  <si>
    <t>ATTENZIONE: SE N. SOSTE = 0  oppure NULL, NON ESEGUIRE QUESTO CALCOLO</t>
  </si>
  <si>
    <t>ciclo combinato0:</t>
  </si>
  <si>
    <t>Calcolo deviazione standard</t>
  </si>
  <si>
    <t>ciclo combinatoN</t>
  </si>
  <si>
    <t>ciclo commissionatore</t>
  </si>
  <si>
    <t>Coordinata Xn (nota: vedi commento)</t>
  </si>
  <si>
    <t>Coordinata Yn (nota: vedi commento)</t>
  </si>
  <si>
    <t>ATTENZIONE: SE Xn o Yn = NULL, NON ESEGUIRE QUESTO CALCOLO</t>
  </si>
  <si>
    <t>NUMERI CASUALI</t>
  </si>
  <si>
    <t>Questa routine viene utilizzata per la generazione di numeri casuali. Ogni volta, vengono calcolati 2 numeri= X ed Y. I valori devono essere interi, maggiori di X0 ed Y0 e &lt; o = Xmax ed Ymax. Poiché alcuni sistemi de generazione di n. casuali in realtà prevedono la lettura di una lista precostituita di numeri casuali (e quindi non è più un numero casuale) bisogna creare una variabile assolutamente casuale, che indica il n. di partenza di lettura della lista di numeri casuali. Potrebbe essere, ad esempio, generata da un calcolo derivante dal time del computer, ivi compresi i secondi.</t>
  </si>
  <si>
    <t>LEGENDA</t>
  </si>
  <si>
    <t>media</t>
  </si>
  <si>
    <t>punta</t>
  </si>
  <si>
    <t>% IMPEGNO TRASLOELEVATORI</t>
  </si>
  <si>
    <t>Tempo_ciclo_semplice_medio x n.op/h semplice</t>
  </si>
  <si>
    <t>+</t>
  </si>
  <si>
    <t>Tempo_ciclo_combinatoN_medio x n.op/h combinatN</t>
  </si>
  <si>
    <t>Tempo_ciclo_combinato0_medio x n.op/h combinat0</t>
  </si>
  <si>
    <t>Tempo_ciclo_commissionatore_medio x n.op/h commissionatore</t>
  </si>
  <si>
    <t>=</t>
  </si>
  <si>
    <t>TEMPO TOTALE UTILIZZO TRASLOELEVATORI</t>
  </si>
  <si>
    <t>% IMPEGNO TRASLOELEVATORI =</t>
  </si>
  <si>
    <t>n. traslo + 3600</t>
  </si>
  <si>
    <t>x 100</t>
  </si>
  <si>
    <t>IMPEGNO MEDIO TRASLOELEVATORI</t>
  </si>
  <si>
    <t>IMPEGNO PUNTA TRASLOELEVATORI</t>
  </si>
  <si>
    <t>La formula indicata è quella generica. Ovviamente bisogna tenere conto della tipologia di cicli calcolati: infatti, non è obbligatorio che tutte le tipologie di cicli previsti siano presenti. Ciò significa, in pratica, che i campi da applicare alla formula sottostante che eventualmente dovessero essere NULL, dovranno essere impostati a ZERO. La formula, infine, viene applicata 2 volte, rispettivamente per le movimentazioni di media e di punta.</t>
  </si>
  <si>
    <t>Tempo di Centraggio</t>
  </si>
  <si>
    <t>Velocità massima in traslazione</t>
  </si>
  <si>
    <t>Velocità massima in sollevamento</t>
  </si>
  <si>
    <t>V1</t>
  </si>
  <si>
    <t>Velocità iniziale</t>
  </si>
  <si>
    <t>m/sec</t>
  </si>
  <si>
    <t>V</t>
  </si>
  <si>
    <t>Velocità di regime</t>
  </si>
  <si>
    <t>V2</t>
  </si>
  <si>
    <t>Velocità finale</t>
  </si>
  <si>
    <t>D</t>
  </si>
  <si>
    <t>Distanza</t>
  </si>
  <si>
    <t>m</t>
  </si>
  <si>
    <t>a1</t>
  </si>
  <si>
    <t>Accelerazione</t>
  </si>
  <si>
    <t>m/secq</t>
  </si>
  <si>
    <t>a2</t>
  </si>
  <si>
    <t>Decelerazione</t>
  </si>
  <si>
    <t>T</t>
  </si>
  <si>
    <t>Tempo finale</t>
  </si>
  <si>
    <t>sec</t>
  </si>
  <si>
    <t>D - [V1(V-V1)/A1 + (V-V1)^/2A1 + V2(V-V2)/A2 + (V-V2)^/2A2]</t>
  </si>
  <si>
    <t>V-V1</t>
  </si>
  <si>
    <t>A1</t>
  </si>
  <si>
    <t>V-V2</t>
  </si>
  <si>
    <t>A2</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</si>
</sst>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s>
  <fonts count="19">
    <font>
      <sz val="10"/>
      <name val="Arial"/>
      <family val="0"/>
    </font>
    <font>
      <b/>
      <sz val="10"/>
      <name val="Arial"/>
      <family val="2"/>
    </font>
    <font>
      <i/>
      <sz val="10"/>
      <color indexed="12"/>
      <name val="Arial"/>
      <family val="2"/>
    </font>
    <font>
      <b/>
      <sz val="10"/>
      <color indexed="10"/>
      <name val="Arial"/>
      <family val="2"/>
    </font>
    <font>
      <sz val="10"/>
      <color indexed="12"/>
      <name val="Arial"/>
      <family val="2"/>
    </font>
    <font>
      <b/>
      <i/>
      <sz val="10"/>
      <color indexed="12"/>
      <name val="Arial"/>
      <family val="2"/>
    </font>
    <font>
      <i/>
      <sz val="10"/>
      <name val="Arial"/>
      <family val="2"/>
    </font>
    <font>
      <i/>
      <sz val="8"/>
      <name val="Arial"/>
      <family val="2"/>
    </font>
    <font>
      <sz val="8"/>
      <name val="Arial"/>
      <family val="2"/>
    </font>
    <font>
      <b/>
      <i/>
      <sz val="10"/>
      <name val="Arial"/>
      <family val="2"/>
    </font>
    <font>
      <b/>
      <i/>
      <sz val="8"/>
      <name val="Arial"/>
      <family val="2"/>
    </font>
    <font>
      <b/>
      <sz val="8"/>
      <name val="Tahoma"/>
      <family val="0"/>
    </font>
    <font>
      <b/>
      <sz val="12"/>
      <color indexed="10"/>
      <name val="Arial"/>
      <family val="2"/>
    </font>
    <font>
      <b/>
      <sz val="10"/>
      <color indexed="12"/>
      <name val="Arial"/>
      <family val="2"/>
    </font>
    <font>
      <b/>
      <sz val="10"/>
      <color indexed="18"/>
      <name val="Arial"/>
      <family val="2"/>
    </font>
    <font>
      <sz val="10"/>
      <color indexed="10"/>
      <name val="Arial"/>
      <family val="2"/>
    </font>
    <font>
      <i/>
      <sz val="10"/>
      <color indexed="60"/>
      <name val="Arial"/>
      <family val="2"/>
    </font>
    <font>
      <b/>
      <i/>
      <sz val="10"/>
      <color indexed="60"/>
      <name val="Arial"/>
      <family val="2"/>
    </font>
    <font>
      <b/>
      <sz val="8"/>
      <name val="Arial"/>
      <family val="2"/>
    </font>
  </fonts>
  <fills count="5">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10"/>
        <bgColor indexed="64"/>
      </patternFill>
    </fill>
  </fills>
  <borders count="24">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87">
    <xf numFmtId="0" fontId="0" fillId="0" borderId="0" xfId="0" applyAlignment="1">
      <alignment/>
    </xf>
    <xf numFmtId="0" fontId="1" fillId="0" borderId="0" xfId="0" applyFont="1" applyAlignment="1">
      <alignment/>
    </xf>
    <xf numFmtId="0" fontId="4" fillId="0" borderId="0" xfId="0" applyFont="1" applyAlignment="1">
      <alignment/>
    </xf>
    <xf numFmtId="0" fontId="0" fillId="0" borderId="1" xfId="0" applyBorder="1" applyAlignment="1">
      <alignment/>
    </xf>
    <xf numFmtId="0" fontId="3" fillId="0" borderId="2" xfId="0" applyFont="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2" fillId="0" borderId="4" xfId="0" applyFont="1" applyBorder="1" applyAlignment="1">
      <alignment/>
    </xf>
    <xf numFmtId="0" fontId="2" fillId="0" borderId="0" xfId="0" applyFont="1" applyBorder="1" applyAlignment="1">
      <alignment/>
    </xf>
    <xf numFmtId="0" fontId="3" fillId="0" borderId="4" xfId="0" applyFont="1" applyBorder="1" applyAlignment="1">
      <alignment/>
    </xf>
    <xf numFmtId="0" fontId="1" fillId="0" borderId="4" xfId="0" applyFont="1" applyBorder="1" applyAlignment="1">
      <alignment/>
    </xf>
    <xf numFmtId="0" fontId="1" fillId="0" borderId="0" xfId="0" applyFont="1" applyBorder="1" applyAlignment="1">
      <alignment/>
    </xf>
    <xf numFmtId="0" fontId="1" fillId="0" borderId="6" xfId="0" applyFont="1" applyBorder="1" applyAlignment="1">
      <alignment/>
    </xf>
    <xf numFmtId="0" fontId="0" fillId="0" borderId="7" xfId="0" applyBorder="1" applyAlignment="1">
      <alignment/>
    </xf>
    <xf numFmtId="0" fontId="0" fillId="0" borderId="8" xfId="0" applyBorder="1" applyAlignment="1">
      <alignment/>
    </xf>
    <xf numFmtId="0" fontId="3" fillId="0" borderId="1" xfId="0" applyFont="1" applyBorder="1" applyAlignment="1">
      <alignment/>
    </xf>
    <xf numFmtId="0" fontId="0"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3" fillId="0" borderId="0" xfId="0" applyFont="1" applyAlignment="1">
      <alignment/>
    </xf>
    <xf numFmtId="0" fontId="0" fillId="0" borderId="0" xfId="0" applyAlignment="1">
      <alignment horizontal="center"/>
    </xf>
    <xf numFmtId="0" fontId="1" fillId="0" borderId="0" xfId="0" applyFont="1" applyAlignment="1">
      <alignment horizontal="justify"/>
    </xf>
    <xf numFmtId="0" fontId="1" fillId="0" borderId="0" xfId="0" applyFont="1" applyAlignment="1">
      <alignment horizontal="center"/>
    </xf>
    <xf numFmtId="0" fontId="0" fillId="2" borderId="9" xfId="0" applyFill="1" applyBorder="1" applyAlignment="1">
      <alignment/>
    </xf>
    <xf numFmtId="0" fontId="0" fillId="3" borderId="9" xfId="0" applyFill="1" applyBorder="1" applyAlignment="1">
      <alignment/>
    </xf>
    <xf numFmtId="0" fontId="0" fillId="0" borderId="0" xfId="0" applyFill="1" applyBorder="1" applyAlignment="1">
      <alignment/>
    </xf>
    <xf numFmtId="0" fontId="0" fillId="4" borderId="9" xfId="0" applyFill="1" applyBorder="1" applyAlignment="1">
      <alignment/>
    </xf>
    <xf numFmtId="0" fontId="9" fillId="0" borderId="0" xfId="0" applyFont="1" applyAlignment="1">
      <alignment/>
    </xf>
    <xf numFmtId="0" fontId="0" fillId="0" borderId="0" xfId="0" applyAlignment="1">
      <alignment horizontal="justify"/>
    </xf>
    <xf numFmtId="0" fontId="7" fillId="0" borderId="0" xfId="0" applyFont="1" applyBorder="1" applyAlignment="1">
      <alignment/>
    </xf>
    <xf numFmtId="0" fontId="4" fillId="0" borderId="4" xfId="0" applyFont="1" applyBorder="1" applyAlignment="1">
      <alignment/>
    </xf>
    <xf numFmtId="0" fontId="6" fillId="0" borderId="0" xfId="0" applyFont="1" applyBorder="1" applyAlignment="1">
      <alignment/>
    </xf>
    <xf numFmtId="0" fontId="0" fillId="0" borderId="6" xfId="0" applyBorder="1" applyAlignment="1">
      <alignment/>
    </xf>
    <xf numFmtId="0" fontId="7" fillId="0" borderId="7" xfId="0" applyFont="1" applyBorder="1" applyAlignment="1">
      <alignment/>
    </xf>
    <xf numFmtId="0" fontId="3" fillId="0" borderId="0" xfId="0" applyFont="1" applyBorder="1" applyAlignment="1">
      <alignment/>
    </xf>
    <xf numFmtId="0" fontId="0" fillId="0" borderId="0" xfId="0" applyAlignment="1">
      <alignment vertical="center" wrapText="1"/>
    </xf>
    <xf numFmtId="0" fontId="12" fillId="0" borderId="0" xfId="0" applyFont="1" applyAlignment="1">
      <alignment horizontal="center"/>
    </xf>
    <xf numFmtId="0" fontId="3" fillId="0" borderId="10" xfId="0" applyFont="1" applyBorder="1" applyAlignment="1">
      <alignment/>
    </xf>
    <xf numFmtId="0" fontId="3" fillId="0" borderId="11" xfId="0" applyFont="1" applyBorder="1" applyAlignment="1">
      <alignment/>
    </xf>
    <xf numFmtId="0" fontId="3" fillId="0" borderId="11" xfId="0" applyFont="1" applyBorder="1" applyAlignment="1">
      <alignment horizontal="center"/>
    </xf>
    <xf numFmtId="0" fontId="3" fillId="0" borderId="12" xfId="0" applyFont="1" applyBorder="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13" fillId="2" borderId="0" xfId="0" applyFont="1" applyFill="1" applyBorder="1" applyAlignment="1">
      <alignment horizontal="center"/>
    </xf>
    <xf numFmtId="0" fontId="0" fillId="2" borderId="5" xfId="0" applyFill="1" applyBorder="1" applyAlignment="1">
      <alignment/>
    </xf>
    <xf numFmtId="0" fontId="0" fillId="2" borderId="0" xfId="0" applyFill="1" applyBorder="1" applyAlignment="1">
      <alignment/>
    </xf>
    <xf numFmtId="0" fontId="0" fillId="2" borderId="7" xfId="0" applyFill="1" applyBorder="1" applyAlignment="1">
      <alignment/>
    </xf>
    <xf numFmtId="0" fontId="0" fillId="2" borderId="6" xfId="0" applyFill="1" applyBorder="1" applyAlignment="1">
      <alignment/>
    </xf>
    <xf numFmtId="0" fontId="0" fillId="2" borderId="8" xfId="0" applyFill="1" applyBorder="1" applyAlignment="1">
      <alignment/>
    </xf>
    <xf numFmtId="0" fontId="1" fillId="0" borderId="10" xfId="0" applyFont="1" applyBorder="1" applyAlignment="1">
      <alignment/>
    </xf>
    <xf numFmtId="0" fontId="0" fillId="0" borderId="11" xfId="0" applyBorder="1" applyAlignment="1">
      <alignment/>
    </xf>
    <xf numFmtId="0" fontId="14" fillId="0" borderId="11" xfId="0" applyFont="1" applyBorder="1" applyAlignment="1">
      <alignment/>
    </xf>
    <xf numFmtId="0" fontId="14" fillId="0" borderId="12" xfId="0" applyFont="1" applyBorder="1" applyAlignment="1">
      <alignment/>
    </xf>
    <xf numFmtId="0" fontId="0" fillId="0" borderId="9"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9" xfId="0" applyBorder="1" applyAlignment="1">
      <alignment horizontal="center" vertical="center"/>
    </xf>
    <xf numFmtId="0" fontId="0" fillId="0" borderId="9" xfId="0" applyBorder="1" applyAlignment="1">
      <alignment/>
    </xf>
    <xf numFmtId="2" fontId="0" fillId="0" borderId="0" xfId="0" applyNumberFormat="1" applyAlignment="1">
      <alignment/>
    </xf>
    <xf numFmtId="2" fontId="15" fillId="2" borderId="1" xfId="0" applyNumberFormat="1" applyFont="1" applyFill="1" applyBorder="1" applyAlignment="1">
      <alignment/>
    </xf>
    <xf numFmtId="0" fontId="2" fillId="2" borderId="2" xfId="0" applyFont="1" applyFill="1" applyBorder="1" applyAlignment="1">
      <alignment/>
    </xf>
    <xf numFmtId="0" fontId="4" fillId="2" borderId="2" xfId="0" applyFont="1" applyFill="1" applyBorder="1" applyAlignment="1">
      <alignment/>
    </xf>
    <xf numFmtId="0" fontId="16" fillId="2" borderId="3" xfId="0" applyFont="1" applyFill="1" applyBorder="1" applyAlignment="1">
      <alignment horizontal="center"/>
    </xf>
    <xf numFmtId="2" fontId="15" fillId="2" borderId="4" xfId="0" applyNumberFormat="1" applyFont="1" applyFill="1" applyBorder="1" applyAlignment="1">
      <alignment/>
    </xf>
    <xf numFmtId="0" fontId="2" fillId="2" borderId="0" xfId="0" applyFont="1" applyFill="1" applyBorder="1" applyAlignment="1">
      <alignment/>
    </xf>
    <xf numFmtId="0" fontId="4" fillId="2" borderId="0" xfId="0" applyFont="1" applyFill="1" applyBorder="1" applyAlignment="1">
      <alignment/>
    </xf>
    <xf numFmtId="0" fontId="16" fillId="2" borderId="5" xfId="0" applyFont="1" applyFill="1" applyBorder="1" applyAlignment="1">
      <alignment horizontal="center"/>
    </xf>
    <xf numFmtId="0" fontId="16" fillId="2" borderId="5" xfId="0" applyFont="1" applyFill="1" applyBorder="1" applyAlignment="1">
      <alignment/>
    </xf>
    <xf numFmtId="2" fontId="3" fillId="2" borderId="21" xfId="0" applyNumberFormat="1" applyFont="1" applyFill="1" applyBorder="1" applyAlignment="1">
      <alignment/>
    </xf>
    <xf numFmtId="0" fontId="5" fillId="2" borderId="22" xfId="0" applyFont="1" applyFill="1" applyBorder="1" applyAlignment="1">
      <alignment/>
    </xf>
    <xf numFmtId="0" fontId="13" fillId="2" borderId="22" xfId="0" applyFont="1" applyFill="1" applyBorder="1" applyAlignment="1">
      <alignment/>
    </xf>
    <xf numFmtId="0" fontId="17" fillId="2" borderId="22" xfId="0" applyFont="1" applyFill="1" applyBorder="1" applyAlignment="1">
      <alignment horizontal="center"/>
    </xf>
    <xf numFmtId="2" fontId="0" fillId="0" borderId="6" xfId="0" applyNumberFormat="1" applyBorder="1" applyAlignment="1">
      <alignment/>
    </xf>
    <xf numFmtId="0" fontId="0" fillId="0" borderId="23" xfId="0" applyBorder="1" applyAlignment="1">
      <alignment/>
    </xf>
    <xf numFmtId="0" fontId="0" fillId="0" borderId="23" xfId="0"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2</xdr:row>
      <xdr:rowOff>76200</xdr:rowOff>
    </xdr:from>
    <xdr:to>
      <xdr:col>6</xdr:col>
      <xdr:colOff>333375</xdr:colOff>
      <xdr:row>5</xdr:row>
      <xdr:rowOff>0</xdr:rowOff>
    </xdr:to>
    <xdr:sp>
      <xdr:nvSpPr>
        <xdr:cNvPr id="1" name="TextBox 2"/>
        <xdr:cNvSpPr txBox="1">
          <a:spLocks noChangeArrowheads="1"/>
        </xdr:cNvSpPr>
      </xdr:nvSpPr>
      <xdr:spPr>
        <a:xfrm>
          <a:off x="1638300" y="400050"/>
          <a:ext cx="2352675" cy="409575"/>
        </a:xfrm>
        <a:prstGeom prst="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INPUT DATI</a:t>
          </a:r>
        </a:p>
      </xdr:txBody>
    </xdr:sp>
    <xdr:clientData/>
  </xdr:twoCellAnchor>
  <xdr:twoCellAnchor>
    <xdr:from>
      <xdr:col>2</xdr:col>
      <xdr:colOff>466725</xdr:colOff>
      <xdr:row>9</xdr:row>
      <xdr:rowOff>0</xdr:rowOff>
    </xdr:from>
    <xdr:to>
      <xdr:col>6</xdr:col>
      <xdr:colOff>314325</xdr:colOff>
      <xdr:row>11</xdr:row>
      <xdr:rowOff>95250</xdr:rowOff>
    </xdr:to>
    <xdr:sp>
      <xdr:nvSpPr>
        <xdr:cNvPr id="2" name="TextBox 3"/>
        <xdr:cNvSpPr txBox="1">
          <a:spLocks noChangeArrowheads="1"/>
        </xdr:cNvSpPr>
      </xdr:nvSpPr>
      <xdr:spPr>
        <a:xfrm>
          <a:off x="1685925" y="1457325"/>
          <a:ext cx="2286000" cy="41910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CALCOLO CICLO SEMPLICE MEDIO</a:t>
          </a:r>
        </a:p>
      </xdr:txBody>
    </xdr:sp>
    <xdr:clientData/>
  </xdr:twoCellAnchor>
  <xdr:twoCellAnchor>
    <xdr:from>
      <xdr:col>2</xdr:col>
      <xdr:colOff>504825</xdr:colOff>
      <xdr:row>15</xdr:row>
      <xdr:rowOff>123825</xdr:rowOff>
    </xdr:from>
    <xdr:to>
      <xdr:col>6</xdr:col>
      <xdr:colOff>352425</xdr:colOff>
      <xdr:row>18</xdr:row>
      <xdr:rowOff>57150</xdr:rowOff>
    </xdr:to>
    <xdr:sp>
      <xdr:nvSpPr>
        <xdr:cNvPr id="3" name="TextBox 4"/>
        <xdr:cNvSpPr txBox="1">
          <a:spLocks noChangeArrowheads="1"/>
        </xdr:cNvSpPr>
      </xdr:nvSpPr>
      <xdr:spPr>
        <a:xfrm>
          <a:off x="1724025" y="2552700"/>
          <a:ext cx="2286000" cy="41910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CALCOLO CICLO COMBINATO X0 MEDIO</a:t>
          </a:r>
        </a:p>
      </xdr:txBody>
    </xdr:sp>
    <xdr:clientData/>
  </xdr:twoCellAnchor>
  <xdr:twoCellAnchor>
    <xdr:from>
      <xdr:col>2</xdr:col>
      <xdr:colOff>561975</xdr:colOff>
      <xdr:row>42</xdr:row>
      <xdr:rowOff>0</xdr:rowOff>
    </xdr:from>
    <xdr:to>
      <xdr:col>6</xdr:col>
      <xdr:colOff>476250</xdr:colOff>
      <xdr:row>44</xdr:row>
      <xdr:rowOff>85725</xdr:rowOff>
    </xdr:to>
    <xdr:sp>
      <xdr:nvSpPr>
        <xdr:cNvPr id="4" name="TextBox 6"/>
        <xdr:cNvSpPr txBox="1">
          <a:spLocks noChangeArrowheads="1"/>
        </xdr:cNvSpPr>
      </xdr:nvSpPr>
      <xdr:spPr>
        <a:xfrm>
          <a:off x="1781175" y="6800850"/>
          <a:ext cx="2352675" cy="409575"/>
        </a:xfrm>
        <a:prstGeom prst="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OUTPUT RISULTATI</a:t>
          </a:r>
        </a:p>
      </xdr:txBody>
    </xdr:sp>
    <xdr:clientData/>
  </xdr:twoCellAnchor>
  <xdr:twoCellAnchor>
    <xdr:from>
      <xdr:col>4</xdr:col>
      <xdr:colOff>323850</xdr:colOff>
      <xdr:row>5</xdr:row>
      <xdr:rowOff>9525</xdr:rowOff>
    </xdr:from>
    <xdr:to>
      <xdr:col>4</xdr:col>
      <xdr:colOff>323850</xdr:colOff>
      <xdr:row>9</xdr:row>
      <xdr:rowOff>9525</xdr:rowOff>
    </xdr:to>
    <xdr:sp>
      <xdr:nvSpPr>
        <xdr:cNvPr id="5" name="Line 7"/>
        <xdr:cNvSpPr>
          <a:spLocks/>
        </xdr:cNvSpPr>
      </xdr:nvSpPr>
      <xdr:spPr>
        <a:xfrm>
          <a:off x="2762250" y="819150"/>
          <a:ext cx="0"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11</xdr:row>
      <xdr:rowOff>104775</xdr:rowOff>
    </xdr:from>
    <xdr:to>
      <xdr:col>4</xdr:col>
      <xdr:colOff>314325</xdr:colOff>
      <xdr:row>15</xdr:row>
      <xdr:rowOff>123825</xdr:rowOff>
    </xdr:to>
    <xdr:sp>
      <xdr:nvSpPr>
        <xdr:cNvPr id="6" name="Line 8"/>
        <xdr:cNvSpPr>
          <a:spLocks/>
        </xdr:cNvSpPr>
      </xdr:nvSpPr>
      <xdr:spPr>
        <a:xfrm>
          <a:off x="2752725" y="1885950"/>
          <a:ext cx="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22</xdr:row>
      <xdr:rowOff>38100</xdr:rowOff>
    </xdr:from>
    <xdr:to>
      <xdr:col>6</xdr:col>
      <xdr:colOff>400050</xdr:colOff>
      <xdr:row>24</xdr:row>
      <xdr:rowOff>133350</xdr:rowOff>
    </xdr:to>
    <xdr:sp>
      <xdr:nvSpPr>
        <xdr:cNvPr id="7" name="TextBox 10"/>
        <xdr:cNvSpPr txBox="1">
          <a:spLocks noChangeArrowheads="1"/>
        </xdr:cNvSpPr>
      </xdr:nvSpPr>
      <xdr:spPr>
        <a:xfrm>
          <a:off x="1771650" y="3600450"/>
          <a:ext cx="2286000" cy="41910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CALCOLO CICLO COMBINATO XN MEDIO</a:t>
          </a:r>
        </a:p>
      </xdr:txBody>
    </xdr:sp>
    <xdr:clientData/>
  </xdr:twoCellAnchor>
  <xdr:twoCellAnchor>
    <xdr:from>
      <xdr:col>4</xdr:col>
      <xdr:colOff>314325</xdr:colOff>
      <xdr:row>18</xdr:row>
      <xdr:rowOff>47625</xdr:rowOff>
    </xdr:from>
    <xdr:to>
      <xdr:col>4</xdr:col>
      <xdr:colOff>314325</xdr:colOff>
      <xdr:row>22</xdr:row>
      <xdr:rowOff>28575</xdr:rowOff>
    </xdr:to>
    <xdr:sp>
      <xdr:nvSpPr>
        <xdr:cNvPr id="8" name="Line 11"/>
        <xdr:cNvSpPr>
          <a:spLocks/>
        </xdr:cNvSpPr>
      </xdr:nvSpPr>
      <xdr:spPr>
        <a:xfrm flipH="1">
          <a:off x="2752725" y="2962275"/>
          <a:ext cx="0"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24</xdr:row>
      <xdr:rowOff>152400</xdr:rowOff>
    </xdr:from>
    <xdr:to>
      <xdr:col>4</xdr:col>
      <xdr:colOff>314325</xdr:colOff>
      <xdr:row>28</xdr:row>
      <xdr:rowOff>133350</xdr:rowOff>
    </xdr:to>
    <xdr:sp>
      <xdr:nvSpPr>
        <xdr:cNvPr id="9" name="Line 12"/>
        <xdr:cNvSpPr>
          <a:spLocks/>
        </xdr:cNvSpPr>
      </xdr:nvSpPr>
      <xdr:spPr>
        <a:xfrm flipH="1">
          <a:off x="2752725" y="4038600"/>
          <a:ext cx="0"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28</xdr:row>
      <xdr:rowOff>142875</xdr:rowOff>
    </xdr:from>
    <xdr:to>
      <xdr:col>6</xdr:col>
      <xdr:colOff>400050</xdr:colOff>
      <xdr:row>31</xdr:row>
      <xdr:rowOff>76200</xdr:rowOff>
    </xdr:to>
    <xdr:sp>
      <xdr:nvSpPr>
        <xdr:cNvPr id="10" name="TextBox 13"/>
        <xdr:cNvSpPr txBox="1">
          <a:spLocks noChangeArrowheads="1"/>
        </xdr:cNvSpPr>
      </xdr:nvSpPr>
      <xdr:spPr>
        <a:xfrm>
          <a:off x="1771650" y="4676775"/>
          <a:ext cx="2286000" cy="41910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CALCOLO CICLO COMMISSIONATORE MEDIO</a:t>
          </a:r>
        </a:p>
      </xdr:txBody>
    </xdr:sp>
    <xdr:clientData/>
  </xdr:twoCellAnchor>
  <xdr:twoCellAnchor>
    <xdr:from>
      <xdr:col>4</xdr:col>
      <xdr:colOff>314325</xdr:colOff>
      <xdr:row>31</xdr:row>
      <xdr:rowOff>95250</xdr:rowOff>
    </xdr:from>
    <xdr:to>
      <xdr:col>4</xdr:col>
      <xdr:colOff>314325</xdr:colOff>
      <xdr:row>35</xdr:row>
      <xdr:rowOff>76200</xdr:rowOff>
    </xdr:to>
    <xdr:sp>
      <xdr:nvSpPr>
        <xdr:cNvPr id="11" name="Line 14"/>
        <xdr:cNvSpPr>
          <a:spLocks/>
        </xdr:cNvSpPr>
      </xdr:nvSpPr>
      <xdr:spPr>
        <a:xfrm flipH="1">
          <a:off x="2752725" y="5114925"/>
          <a:ext cx="0"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35</xdr:row>
      <xdr:rowOff>66675</xdr:rowOff>
    </xdr:from>
    <xdr:to>
      <xdr:col>6</xdr:col>
      <xdr:colOff>400050</xdr:colOff>
      <xdr:row>38</xdr:row>
      <xdr:rowOff>0</xdr:rowOff>
    </xdr:to>
    <xdr:sp>
      <xdr:nvSpPr>
        <xdr:cNvPr id="12" name="TextBox 15"/>
        <xdr:cNvSpPr txBox="1">
          <a:spLocks noChangeArrowheads="1"/>
        </xdr:cNvSpPr>
      </xdr:nvSpPr>
      <xdr:spPr>
        <a:xfrm>
          <a:off x="1771650" y="5734050"/>
          <a:ext cx="2286000" cy="41910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CALCOLO IMPEGNO TRASLOELEVATORI</a:t>
          </a:r>
        </a:p>
      </xdr:txBody>
    </xdr:sp>
    <xdr:clientData/>
  </xdr:twoCellAnchor>
  <xdr:twoCellAnchor>
    <xdr:from>
      <xdr:col>4</xdr:col>
      <xdr:colOff>285750</xdr:colOff>
      <xdr:row>38</xdr:row>
      <xdr:rowOff>28575</xdr:rowOff>
    </xdr:from>
    <xdr:to>
      <xdr:col>4</xdr:col>
      <xdr:colOff>285750</xdr:colOff>
      <xdr:row>42</xdr:row>
      <xdr:rowOff>9525</xdr:rowOff>
    </xdr:to>
    <xdr:sp>
      <xdr:nvSpPr>
        <xdr:cNvPr id="13" name="Line 16"/>
        <xdr:cNvSpPr>
          <a:spLocks/>
        </xdr:cNvSpPr>
      </xdr:nvSpPr>
      <xdr:spPr>
        <a:xfrm flipH="1">
          <a:off x="2724150" y="6181725"/>
          <a:ext cx="0"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28</xdr:row>
      <xdr:rowOff>0</xdr:rowOff>
    </xdr:from>
    <xdr:to>
      <xdr:col>4</xdr:col>
      <xdr:colOff>323850</xdr:colOff>
      <xdr:row>34</xdr:row>
      <xdr:rowOff>0</xdr:rowOff>
    </xdr:to>
    <xdr:sp>
      <xdr:nvSpPr>
        <xdr:cNvPr id="1" name="Line 1"/>
        <xdr:cNvSpPr>
          <a:spLocks/>
        </xdr:cNvSpPr>
      </xdr:nvSpPr>
      <xdr:spPr>
        <a:xfrm>
          <a:off x="2447925" y="4533900"/>
          <a:ext cx="314325" cy="9715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28</xdr:row>
      <xdr:rowOff>0</xdr:rowOff>
    </xdr:from>
    <xdr:to>
      <xdr:col>4</xdr:col>
      <xdr:colOff>600075</xdr:colOff>
      <xdr:row>34</xdr:row>
      <xdr:rowOff>0</xdr:rowOff>
    </xdr:to>
    <xdr:sp>
      <xdr:nvSpPr>
        <xdr:cNvPr id="2" name="Line 2"/>
        <xdr:cNvSpPr>
          <a:spLocks/>
        </xdr:cNvSpPr>
      </xdr:nvSpPr>
      <xdr:spPr>
        <a:xfrm flipH="1">
          <a:off x="2762250" y="4533900"/>
          <a:ext cx="276225" cy="9715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27</xdr:row>
      <xdr:rowOff>152400</xdr:rowOff>
    </xdr:from>
    <xdr:to>
      <xdr:col>11</xdr:col>
      <xdr:colOff>600075</xdr:colOff>
      <xdr:row>27</xdr:row>
      <xdr:rowOff>152400</xdr:rowOff>
    </xdr:to>
    <xdr:sp>
      <xdr:nvSpPr>
        <xdr:cNvPr id="3" name="Line 3"/>
        <xdr:cNvSpPr>
          <a:spLocks/>
        </xdr:cNvSpPr>
      </xdr:nvSpPr>
      <xdr:spPr>
        <a:xfrm>
          <a:off x="3048000" y="4524375"/>
          <a:ext cx="42576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31</xdr:row>
      <xdr:rowOff>152400</xdr:rowOff>
    </xdr:from>
    <xdr:to>
      <xdr:col>11</xdr:col>
      <xdr:colOff>495300</xdr:colOff>
      <xdr:row>31</xdr:row>
      <xdr:rowOff>152400</xdr:rowOff>
    </xdr:to>
    <xdr:sp>
      <xdr:nvSpPr>
        <xdr:cNvPr id="4" name="Line 9"/>
        <xdr:cNvSpPr>
          <a:spLocks/>
        </xdr:cNvSpPr>
      </xdr:nvSpPr>
      <xdr:spPr>
        <a:xfrm>
          <a:off x="3143250" y="5172075"/>
          <a:ext cx="40576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76</xdr:row>
      <xdr:rowOff>0</xdr:rowOff>
    </xdr:from>
    <xdr:to>
      <xdr:col>4</xdr:col>
      <xdr:colOff>323850</xdr:colOff>
      <xdr:row>82</xdr:row>
      <xdr:rowOff>0</xdr:rowOff>
    </xdr:to>
    <xdr:sp>
      <xdr:nvSpPr>
        <xdr:cNvPr id="1" name="Line 1"/>
        <xdr:cNvSpPr>
          <a:spLocks/>
        </xdr:cNvSpPr>
      </xdr:nvSpPr>
      <xdr:spPr>
        <a:xfrm>
          <a:off x="2447925" y="12306300"/>
          <a:ext cx="314325" cy="9715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76</xdr:row>
      <xdr:rowOff>0</xdr:rowOff>
    </xdr:from>
    <xdr:to>
      <xdr:col>4</xdr:col>
      <xdr:colOff>600075</xdr:colOff>
      <xdr:row>82</xdr:row>
      <xdr:rowOff>0</xdr:rowOff>
    </xdr:to>
    <xdr:sp>
      <xdr:nvSpPr>
        <xdr:cNvPr id="2" name="Line 2"/>
        <xdr:cNvSpPr>
          <a:spLocks/>
        </xdr:cNvSpPr>
      </xdr:nvSpPr>
      <xdr:spPr>
        <a:xfrm flipH="1">
          <a:off x="2762250" y="12306300"/>
          <a:ext cx="276225" cy="9715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75</xdr:row>
      <xdr:rowOff>152400</xdr:rowOff>
    </xdr:from>
    <xdr:to>
      <xdr:col>11</xdr:col>
      <xdr:colOff>600075</xdr:colOff>
      <xdr:row>75</xdr:row>
      <xdr:rowOff>152400</xdr:rowOff>
    </xdr:to>
    <xdr:sp>
      <xdr:nvSpPr>
        <xdr:cNvPr id="3" name="Line 3"/>
        <xdr:cNvSpPr>
          <a:spLocks/>
        </xdr:cNvSpPr>
      </xdr:nvSpPr>
      <xdr:spPr>
        <a:xfrm>
          <a:off x="3048000" y="12296775"/>
          <a:ext cx="42576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79</xdr:row>
      <xdr:rowOff>152400</xdr:rowOff>
    </xdr:from>
    <xdr:to>
      <xdr:col>11</xdr:col>
      <xdr:colOff>495300</xdr:colOff>
      <xdr:row>79</xdr:row>
      <xdr:rowOff>152400</xdr:rowOff>
    </xdr:to>
    <xdr:sp>
      <xdr:nvSpPr>
        <xdr:cNvPr id="4" name="Line 4"/>
        <xdr:cNvSpPr>
          <a:spLocks/>
        </xdr:cNvSpPr>
      </xdr:nvSpPr>
      <xdr:spPr>
        <a:xfrm>
          <a:off x="3143250" y="12944475"/>
          <a:ext cx="40576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94</xdr:row>
      <xdr:rowOff>0</xdr:rowOff>
    </xdr:from>
    <xdr:to>
      <xdr:col>4</xdr:col>
      <xdr:colOff>323850</xdr:colOff>
      <xdr:row>100</xdr:row>
      <xdr:rowOff>0</xdr:rowOff>
    </xdr:to>
    <xdr:sp>
      <xdr:nvSpPr>
        <xdr:cNvPr id="1" name="Line 1"/>
        <xdr:cNvSpPr>
          <a:spLocks/>
        </xdr:cNvSpPr>
      </xdr:nvSpPr>
      <xdr:spPr>
        <a:xfrm>
          <a:off x="2447925" y="15220950"/>
          <a:ext cx="314325" cy="9715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94</xdr:row>
      <xdr:rowOff>0</xdr:rowOff>
    </xdr:from>
    <xdr:to>
      <xdr:col>4</xdr:col>
      <xdr:colOff>600075</xdr:colOff>
      <xdr:row>100</xdr:row>
      <xdr:rowOff>0</xdr:rowOff>
    </xdr:to>
    <xdr:sp>
      <xdr:nvSpPr>
        <xdr:cNvPr id="2" name="Line 2"/>
        <xdr:cNvSpPr>
          <a:spLocks/>
        </xdr:cNvSpPr>
      </xdr:nvSpPr>
      <xdr:spPr>
        <a:xfrm flipH="1">
          <a:off x="2762250" y="15220950"/>
          <a:ext cx="276225" cy="9715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93</xdr:row>
      <xdr:rowOff>152400</xdr:rowOff>
    </xdr:from>
    <xdr:to>
      <xdr:col>11</xdr:col>
      <xdr:colOff>600075</xdr:colOff>
      <xdr:row>93</xdr:row>
      <xdr:rowOff>152400</xdr:rowOff>
    </xdr:to>
    <xdr:sp>
      <xdr:nvSpPr>
        <xdr:cNvPr id="3" name="Line 3"/>
        <xdr:cNvSpPr>
          <a:spLocks/>
        </xdr:cNvSpPr>
      </xdr:nvSpPr>
      <xdr:spPr>
        <a:xfrm>
          <a:off x="3048000" y="15211425"/>
          <a:ext cx="42576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97</xdr:row>
      <xdr:rowOff>152400</xdr:rowOff>
    </xdr:from>
    <xdr:to>
      <xdr:col>11</xdr:col>
      <xdr:colOff>495300</xdr:colOff>
      <xdr:row>97</xdr:row>
      <xdr:rowOff>152400</xdr:rowOff>
    </xdr:to>
    <xdr:sp>
      <xdr:nvSpPr>
        <xdr:cNvPr id="4" name="Line 4"/>
        <xdr:cNvSpPr>
          <a:spLocks/>
        </xdr:cNvSpPr>
      </xdr:nvSpPr>
      <xdr:spPr>
        <a:xfrm>
          <a:off x="3143250" y="15859125"/>
          <a:ext cx="40576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83</xdr:row>
      <xdr:rowOff>0</xdr:rowOff>
    </xdr:from>
    <xdr:to>
      <xdr:col>4</xdr:col>
      <xdr:colOff>323850</xdr:colOff>
      <xdr:row>89</xdr:row>
      <xdr:rowOff>0</xdr:rowOff>
    </xdr:to>
    <xdr:sp>
      <xdr:nvSpPr>
        <xdr:cNvPr id="1" name="Line 1"/>
        <xdr:cNvSpPr>
          <a:spLocks/>
        </xdr:cNvSpPr>
      </xdr:nvSpPr>
      <xdr:spPr>
        <a:xfrm>
          <a:off x="2447925" y="13458825"/>
          <a:ext cx="314325" cy="9715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83</xdr:row>
      <xdr:rowOff>0</xdr:rowOff>
    </xdr:from>
    <xdr:to>
      <xdr:col>4</xdr:col>
      <xdr:colOff>600075</xdr:colOff>
      <xdr:row>89</xdr:row>
      <xdr:rowOff>0</xdr:rowOff>
    </xdr:to>
    <xdr:sp>
      <xdr:nvSpPr>
        <xdr:cNvPr id="2" name="Line 2"/>
        <xdr:cNvSpPr>
          <a:spLocks/>
        </xdr:cNvSpPr>
      </xdr:nvSpPr>
      <xdr:spPr>
        <a:xfrm flipH="1">
          <a:off x="2762250" y="13458825"/>
          <a:ext cx="276225" cy="9715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82</xdr:row>
      <xdr:rowOff>152400</xdr:rowOff>
    </xdr:from>
    <xdr:to>
      <xdr:col>11</xdr:col>
      <xdr:colOff>600075</xdr:colOff>
      <xdr:row>82</xdr:row>
      <xdr:rowOff>152400</xdr:rowOff>
    </xdr:to>
    <xdr:sp>
      <xdr:nvSpPr>
        <xdr:cNvPr id="3" name="Line 3"/>
        <xdr:cNvSpPr>
          <a:spLocks/>
        </xdr:cNvSpPr>
      </xdr:nvSpPr>
      <xdr:spPr>
        <a:xfrm>
          <a:off x="3048000" y="13449300"/>
          <a:ext cx="42576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86</xdr:row>
      <xdr:rowOff>152400</xdr:rowOff>
    </xdr:from>
    <xdr:to>
      <xdr:col>11</xdr:col>
      <xdr:colOff>495300</xdr:colOff>
      <xdr:row>86</xdr:row>
      <xdr:rowOff>152400</xdr:rowOff>
    </xdr:to>
    <xdr:sp>
      <xdr:nvSpPr>
        <xdr:cNvPr id="4" name="Line 4"/>
        <xdr:cNvSpPr>
          <a:spLocks/>
        </xdr:cNvSpPr>
      </xdr:nvSpPr>
      <xdr:spPr>
        <a:xfrm>
          <a:off x="3143250" y="14097000"/>
          <a:ext cx="40576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17</xdr:row>
      <xdr:rowOff>133350</xdr:rowOff>
    </xdr:from>
    <xdr:to>
      <xdr:col>2</xdr:col>
      <xdr:colOff>152400</xdr:colOff>
      <xdr:row>19</xdr:row>
      <xdr:rowOff>28575</xdr:rowOff>
    </xdr:to>
    <xdr:sp>
      <xdr:nvSpPr>
        <xdr:cNvPr id="1" name="Line 1"/>
        <xdr:cNvSpPr>
          <a:spLocks/>
        </xdr:cNvSpPr>
      </xdr:nvSpPr>
      <xdr:spPr>
        <a:xfrm>
          <a:off x="1238250" y="2895600"/>
          <a:ext cx="133350" cy="2190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17</xdr:row>
      <xdr:rowOff>95250</xdr:rowOff>
    </xdr:from>
    <xdr:to>
      <xdr:col>2</xdr:col>
      <xdr:colOff>247650</xdr:colOff>
      <xdr:row>19</xdr:row>
      <xdr:rowOff>0</xdr:rowOff>
    </xdr:to>
    <xdr:sp>
      <xdr:nvSpPr>
        <xdr:cNvPr id="2" name="Line 2"/>
        <xdr:cNvSpPr>
          <a:spLocks/>
        </xdr:cNvSpPr>
      </xdr:nvSpPr>
      <xdr:spPr>
        <a:xfrm flipV="1">
          <a:off x="1371600" y="2857500"/>
          <a:ext cx="95250" cy="2286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17</xdr:row>
      <xdr:rowOff>95250</xdr:rowOff>
    </xdr:from>
    <xdr:to>
      <xdr:col>4</xdr:col>
      <xdr:colOff>514350</xdr:colOff>
      <xdr:row>17</xdr:row>
      <xdr:rowOff>104775</xdr:rowOff>
    </xdr:to>
    <xdr:sp>
      <xdr:nvSpPr>
        <xdr:cNvPr id="3" name="Line 3"/>
        <xdr:cNvSpPr>
          <a:spLocks/>
        </xdr:cNvSpPr>
      </xdr:nvSpPr>
      <xdr:spPr>
        <a:xfrm flipV="1">
          <a:off x="1476375" y="2857500"/>
          <a:ext cx="1476375" cy="95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40</xdr:row>
      <xdr:rowOff>133350</xdr:rowOff>
    </xdr:from>
    <xdr:to>
      <xdr:col>2</xdr:col>
      <xdr:colOff>152400</xdr:colOff>
      <xdr:row>42</xdr:row>
      <xdr:rowOff>28575</xdr:rowOff>
    </xdr:to>
    <xdr:sp>
      <xdr:nvSpPr>
        <xdr:cNvPr id="4" name="Line 4"/>
        <xdr:cNvSpPr>
          <a:spLocks/>
        </xdr:cNvSpPr>
      </xdr:nvSpPr>
      <xdr:spPr>
        <a:xfrm>
          <a:off x="1238250" y="6638925"/>
          <a:ext cx="133350" cy="2190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40</xdr:row>
      <xdr:rowOff>95250</xdr:rowOff>
    </xdr:from>
    <xdr:to>
      <xdr:col>2</xdr:col>
      <xdr:colOff>247650</xdr:colOff>
      <xdr:row>42</xdr:row>
      <xdr:rowOff>0</xdr:rowOff>
    </xdr:to>
    <xdr:sp>
      <xdr:nvSpPr>
        <xdr:cNvPr id="5" name="Line 5"/>
        <xdr:cNvSpPr>
          <a:spLocks/>
        </xdr:cNvSpPr>
      </xdr:nvSpPr>
      <xdr:spPr>
        <a:xfrm flipV="1">
          <a:off x="1371600" y="6600825"/>
          <a:ext cx="95250" cy="2286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40</xdr:row>
      <xdr:rowOff>104775</xdr:rowOff>
    </xdr:from>
    <xdr:to>
      <xdr:col>4</xdr:col>
      <xdr:colOff>438150</xdr:colOff>
      <xdr:row>40</xdr:row>
      <xdr:rowOff>104775</xdr:rowOff>
    </xdr:to>
    <xdr:sp>
      <xdr:nvSpPr>
        <xdr:cNvPr id="6" name="Line 6"/>
        <xdr:cNvSpPr>
          <a:spLocks/>
        </xdr:cNvSpPr>
      </xdr:nvSpPr>
      <xdr:spPr>
        <a:xfrm>
          <a:off x="1476375" y="6610350"/>
          <a:ext cx="14001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A1"/>
  <sheetViews>
    <sheetView workbookViewId="0" topLeftCell="A24">
      <selection activeCell="E1" sqref="E1"/>
    </sheetView>
  </sheetViews>
  <sheetFormatPr defaultColWidth="9.140625" defaultRowHeight="12.75"/>
  <sheetData/>
  <printOptions/>
  <pageMargins left="0.75" right="0.75" top="1" bottom="1" header="0.5" footer="0.5"/>
  <pageSetup horizontalDpi="200" verticalDpi="200" orientation="portrait" paperSize="9" r:id="rId2"/>
  <drawing r:id="rId1"/>
</worksheet>
</file>

<file path=xl/worksheets/sheet10.xml><?xml version="1.0" encoding="utf-8"?>
<worksheet xmlns="http://schemas.openxmlformats.org/spreadsheetml/2006/main" xmlns:r="http://schemas.openxmlformats.org/officeDocument/2006/relationships">
  <dimension ref="A2:J28"/>
  <sheetViews>
    <sheetView tabSelected="1" workbookViewId="0" topLeftCell="A1">
      <selection activeCell="A5" sqref="A5"/>
    </sheetView>
  </sheetViews>
  <sheetFormatPr defaultColWidth="9.140625" defaultRowHeight="12.75"/>
  <cols>
    <col min="1" max="1" width="9.140625" style="70" customWidth="1"/>
    <col min="3" max="3" width="18.28125" style="0" customWidth="1"/>
  </cols>
  <sheetData>
    <row r="1" ht="13.5" thickBot="1"/>
    <row r="2" spans="1:4" ht="12.75">
      <c r="A2" s="71">
        <v>0.5</v>
      </c>
      <c r="B2" s="72" t="s">
        <v>209</v>
      </c>
      <c r="C2" s="73" t="s">
        <v>210</v>
      </c>
      <c r="D2" s="74" t="s">
        <v>211</v>
      </c>
    </row>
    <row r="3" spans="1:4" ht="12.75">
      <c r="A3" s="75"/>
      <c r="B3" s="76"/>
      <c r="C3" s="77"/>
      <c r="D3" s="78"/>
    </row>
    <row r="4" spans="1:4" ht="12.75">
      <c r="A4" s="75">
        <v>1</v>
      </c>
      <c r="B4" s="76" t="s">
        <v>212</v>
      </c>
      <c r="C4" s="77" t="s">
        <v>213</v>
      </c>
      <c r="D4" s="78" t="s">
        <v>211</v>
      </c>
    </row>
    <row r="5" spans="1:4" ht="12.75">
      <c r="A5" s="75"/>
      <c r="B5" s="76"/>
      <c r="C5" s="77"/>
      <c r="D5" s="78"/>
    </row>
    <row r="6" spans="1:4" ht="12.75">
      <c r="A6" s="75">
        <v>0.5</v>
      </c>
      <c r="B6" s="76" t="s">
        <v>214</v>
      </c>
      <c r="C6" s="77" t="s">
        <v>215</v>
      </c>
      <c r="D6" s="78" t="s">
        <v>211</v>
      </c>
    </row>
    <row r="7" spans="1:4" ht="12.75">
      <c r="A7" s="75"/>
      <c r="B7" s="76"/>
      <c r="C7" s="77"/>
      <c r="D7" s="78"/>
    </row>
    <row r="8" spans="1:4" ht="12.75">
      <c r="A8" s="75">
        <v>5</v>
      </c>
      <c r="B8" s="76" t="s">
        <v>216</v>
      </c>
      <c r="C8" s="77" t="s">
        <v>217</v>
      </c>
      <c r="D8" s="78" t="s">
        <v>218</v>
      </c>
    </row>
    <row r="9" spans="1:4" ht="12.75">
      <c r="A9" s="75"/>
      <c r="B9" s="76"/>
      <c r="C9" s="77"/>
      <c r="D9" s="78"/>
    </row>
    <row r="10" spans="1:4" ht="12.75">
      <c r="A10" s="75">
        <v>1</v>
      </c>
      <c r="B10" s="76" t="s">
        <v>219</v>
      </c>
      <c r="C10" s="77" t="s">
        <v>220</v>
      </c>
      <c r="D10" s="78" t="s">
        <v>221</v>
      </c>
    </row>
    <row r="11" spans="1:4" ht="12.75">
      <c r="A11" s="75"/>
      <c r="B11" s="76"/>
      <c r="C11" s="77"/>
      <c r="D11" s="78"/>
    </row>
    <row r="12" spans="1:4" ht="12.75">
      <c r="A12" s="75">
        <v>1</v>
      </c>
      <c r="B12" s="76" t="s">
        <v>222</v>
      </c>
      <c r="C12" s="77" t="s">
        <v>223</v>
      </c>
      <c r="D12" s="78" t="s">
        <v>221</v>
      </c>
    </row>
    <row r="13" spans="1:4" ht="13.5" thickBot="1">
      <c r="A13" s="75"/>
      <c r="B13" s="76"/>
      <c r="C13" s="77"/>
      <c r="D13" s="79"/>
    </row>
    <row r="14" spans="1:10" ht="13.5" thickBot="1">
      <c r="A14" s="80">
        <f>F16+I14+J14</f>
        <v>5.25</v>
      </c>
      <c r="B14" s="81" t="s">
        <v>224</v>
      </c>
      <c r="C14" s="82" t="s">
        <v>225</v>
      </c>
      <c r="D14" s="83" t="s">
        <v>226</v>
      </c>
      <c r="E14" s="3">
        <f>A2*(A4-A2)/A10</f>
        <v>0.25</v>
      </c>
      <c r="F14" s="5">
        <f>(A4-A2)*(A4-A2)/(2*A10)</f>
        <v>0.125</v>
      </c>
      <c r="G14" s="5">
        <f>A6*(A4-A6)/A12</f>
        <v>0.25</v>
      </c>
      <c r="H14" s="5">
        <f>(A4-A6)*(A4-A6)/(2*A12)</f>
        <v>0.125</v>
      </c>
      <c r="I14" s="5">
        <f>(A4-A2)/A10</f>
        <v>0.5</v>
      </c>
      <c r="J14" s="6">
        <f>(A4-A6)/A12</f>
        <v>0.5</v>
      </c>
    </row>
    <row r="15" spans="5:10" ht="12.75">
      <c r="E15" s="7"/>
      <c r="F15" s="8"/>
      <c r="G15" s="8"/>
      <c r="H15" s="8"/>
      <c r="I15" s="8"/>
      <c r="J15" s="9"/>
    </row>
    <row r="16" spans="5:10" ht="13.5" thickBot="1">
      <c r="E16" s="84">
        <f>A8-(E14+F14+G14+H14)</f>
        <v>4.25</v>
      </c>
      <c r="F16" s="16">
        <f>E16/A4</f>
        <v>4.25</v>
      </c>
      <c r="G16" s="16"/>
      <c r="H16" s="16"/>
      <c r="I16" s="16"/>
      <c r="J16" s="17"/>
    </row>
    <row r="27" spans="2:10" ht="12.75">
      <c r="B27" s="85" t="s">
        <v>227</v>
      </c>
      <c r="C27" s="85"/>
      <c r="D27" s="85"/>
      <c r="E27" s="85"/>
      <c r="F27" s="85"/>
      <c r="G27" s="24" t="s">
        <v>194</v>
      </c>
      <c r="H27" s="86" t="s">
        <v>228</v>
      </c>
      <c r="I27" s="24" t="s">
        <v>194</v>
      </c>
      <c r="J27" s="86" t="s">
        <v>230</v>
      </c>
    </row>
    <row r="28" spans="3:10" ht="12.75">
      <c r="C28" s="24" t="s">
        <v>212</v>
      </c>
      <c r="H28" s="24" t="s">
        <v>229</v>
      </c>
      <c r="J28" s="24" t="s">
        <v>231</v>
      </c>
    </row>
  </sheetData>
  <printOptions/>
  <pageMargins left="0.75" right="0.75" top="1" bottom="1" header="0.5" footer="0.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E3:O11"/>
  <sheetViews>
    <sheetView workbookViewId="0" topLeftCell="A1">
      <selection activeCell="C12" sqref="C12"/>
    </sheetView>
  </sheetViews>
  <sheetFormatPr defaultColWidth="9.140625" defaultRowHeight="19.5" customHeight="1"/>
  <cols>
    <col min="1" max="16384" width="5.7109375" style="0" customWidth="1"/>
  </cols>
  <sheetData>
    <row r="2" ht="19.5" customHeight="1" thickBot="1"/>
    <row r="3" spans="5:15" ht="19.5" customHeight="1">
      <c r="E3" s="60"/>
      <c r="F3" s="61"/>
      <c r="G3" s="61"/>
      <c r="H3" s="61"/>
      <c r="I3" s="61"/>
      <c r="J3" s="61"/>
      <c r="K3" s="61"/>
      <c r="L3" s="61"/>
      <c r="M3" s="61"/>
      <c r="N3" s="61"/>
      <c r="O3" s="62"/>
    </row>
    <row r="4" spans="5:15" ht="19.5" customHeight="1">
      <c r="E4" s="63"/>
      <c r="F4" s="59"/>
      <c r="G4" s="59"/>
      <c r="H4" s="59"/>
      <c r="I4" s="59"/>
      <c r="J4" s="59"/>
      <c r="K4" s="59"/>
      <c r="L4" s="59"/>
      <c r="M4" s="59"/>
      <c r="N4" s="59"/>
      <c r="O4" s="64"/>
    </row>
    <row r="5" spans="5:15" ht="19.5" customHeight="1">
      <c r="E5" s="63"/>
      <c r="F5" s="59"/>
      <c r="G5" s="59"/>
      <c r="H5" s="59"/>
      <c r="I5" s="59"/>
      <c r="J5" s="59"/>
      <c r="K5" s="59"/>
      <c r="L5" s="59"/>
      <c r="M5" s="59"/>
      <c r="N5" s="59"/>
      <c r="O5" s="64"/>
    </row>
    <row r="6" spans="5:15" ht="19.5" customHeight="1">
      <c r="E6" s="63"/>
      <c r="F6" s="59"/>
      <c r="G6" s="59"/>
      <c r="H6" s="59"/>
      <c r="I6" s="59"/>
      <c r="J6" s="59"/>
      <c r="K6" s="59"/>
      <c r="L6" s="59"/>
      <c r="M6" s="59"/>
      <c r="N6" s="59"/>
      <c r="O6" s="64"/>
    </row>
    <row r="7" spans="5:15" ht="19.5" customHeight="1">
      <c r="E7" s="63"/>
      <c r="F7" s="59"/>
      <c r="G7" s="68"/>
      <c r="H7" s="69"/>
      <c r="I7" s="59"/>
      <c r="J7" s="59"/>
      <c r="K7" s="59"/>
      <c r="L7" s="59"/>
      <c r="M7" s="59"/>
      <c r="N7" s="59"/>
      <c r="O7" s="64"/>
    </row>
    <row r="8" spans="5:15" ht="19.5" customHeight="1">
      <c r="E8" s="63"/>
      <c r="F8" s="59"/>
      <c r="G8" s="59"/>
      <c r="H8" s="59"/>
      <c r="I8" s="59"/>
      <c r="J8" s="59"/>
      <c r="K8" s="59"/>
      <c r="L8" s="59"/>
      <c r="M8" s="59"/>
      <c r="N8" s="59"/>
      <c r="O8" s="64"/>
    </row>
    <row r="9" spans="5:15" ht="19.5" customHeight="1">
      <c r="E9" s="63"/>
      <c r="F9" s="59"/>
      <c r="G9" s="59"/>
      <c r="H9" s="59"/>
      <c r="I9" s="59"/>
      <c r="J9" s="59"/>
      <c r="K9" s="59"/>
      <c r="L9" s="59"/>
      <c r="M9" s="59"/>
      <c r="N9" s="59"/>
      <c r="O9" s="64"/>
    </row>
    <row r="10" spans="5:15" ht="19.5" customHeight="1">
      <c r="E10" s="63"/>
      <c r="F10" s="59"/>
      <c r="G10" s="59"/>
      <c r="H10" s="59"/>
      <c r="I10" s="59"/>
      <c r="J10" s="59"/>
      <c r="K10" s="59"/>
      <c r="L10" s="59"/>
      <c r="M10" s="59"/>
      <c r="N10" s="59"/>
      <c r="O10" s="64"/>
    </row>
    <row r="11" spans="5:15" ht="19.5" customHeight="1" thickBot="1">
      <c r="E11" s="65"/>
      <c r="F11" s="66"/>
      <c r="G11" s="66"/>
      <c r="H11" s="66"/>
      <c r="I11" s="66"/>
      <c r="J11" s="66"/>
      <c r="K11" s="66"/>
      <c r="L11" s="66"/>
      <c r="M11" s="66"/>
      <c r="N11" s="66"/>
      <c r="O11" s="67"/>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D64"/>
  <sheetViews>
    <sheetView workbookViewId="0" topLeftCell="A19">
      <selection activeCell="A44" sqref="A44"/>
    </sheetView>
  </sheetViews>
  <sheetFormatPr defaultColWidth="9.140625" defaultRowHeight="12.75"/>
  <cols>
    <col min="1" max="1" width="60.7109375" style="0" customWidth="1"/>
    <col min="2" max="2" width="9.7109375" style="0" customWidth="1"/>
    <col min="3" max="4" width="14.7109375" style="0" customWidth="1"/>
    <col min="5" max="5" width="9.7109375" style="0" customWidth="1"/>
  </cols>
  <sheetData>
    <row r="2" ht="12.75">
      <c r="A2" s="24" t="s">
        <v>49</v>
      </c>
    </row>
    <row r="3" ht="25.5">
      <c r="A3" s="25" t="s">
        <v>50</v>
      </c>
    </row>
    <row r="6" ht="12.75">
      <c r="A6" s="23" t="s">
        <v>51</v>
      </c>
    </row>
    <row r="7" ht="12.75">
      <c r="A7" s="23" t="s">
        <v>52</v>
      </c>
    </row>
    <row r="8" ht="12.75">
      <c r="A8" s="23" t="s">
        <v>53</v>
      </c>
    </row>
    <row r="13" ht="12.75">
      <c r="A13" s="26" t="s">
        <v>54</v>
      </c>
    </row>
    <row r="14" spans="1:3" ht="12.75">
      <c r="A14" t="s">
        <v>55</v>
      </c>
      <c r="B14" t="s">
        <v>56</v>
      </c>
      <c r="C14" s="27"/>
    </row>
    <row r="15" spans="1:3" ht="12.75">
      <c r="A15" t="s">
        <v>57</v>
      </c>
      <c r="B15" t="s">
        <v>56</v>
      </c>
      <c r="C15" s="27"/>
    </row>
    <row r="16" spans="1:3" ht="12.75">
      <c r="A16" s="19" t="s">
        <v>58</v>
      </c>
      <c r="B16" t="s">
        <v>59</v>
      </c>
      <c r="C16" s="27"/>
    </row>
    <row r="17" spans="1:3" ht="12.75">
      <c r="A17" t="s">
        <v>60</v>
      </c>
      <c r="B17" t="s">
        <v>59</v>
      </c>
      <c r="C17" s="27"/>
    </row>
    <row r="18" spans="1:3" ht="12.75">
      <c r="A18" t="s">
        <v>61</v>
      </c>
      <c r="B18" t="s">
        <v>56</v>
      </c>
      <c r="C18" s="27"/>
    </row>
    <row r="19" spans="1:3" ht="12.75">
      <c r="A19" t="s">
        <v>62</v>
      </c>
      <c r="B19" t="s">
        <v>56</v>
      </c>
      <c r="C19" s="27"/>
    </row>
    <row r="20" spans="1:3" ht="12.75">
      <c r="A20" t="s">
        <v>184</v>
      </c>
      <c r="B20" t="s">
        <v>56</v>
      </c>
      <c r="C20" s="27"/>
    </row>
    <row r="21" spans="1:3" ht="12.75">
      <c r="A21" t="s">
        <v>185</v>
      </c>
      <c r="B21" t="s">
        <v>56</v>
      </c>
      <c r="C21" s="27"/>
    </row>
    <row r="23" ht="12.75">
      <c r="A23" s="26" t="s">
        <v>63</v>
      </c>
    </row>
    <row r="24" spans="1:3" ht="12.75">
      <c r="A24" t="s">
        <v>206</v>
      </c>
      <c r="B24" t="s">
        <v>64</v>
      </c>
      <c r="C24" s="27"/>
    </row>
    <row r="25" spans="1:3" ht="12.75">
      <c r="A25" t="s">
        <v>65</v>
      </c>
      <c r="B25" t="s">
        <v>64</v>
      </c>
      <c r="C25" s="27"/>
    </row>
    <row r="26" spans="1:3" ht="12.75">
      <c r="A26" t="s">
        <v>66</v>
      </c>
      <c r="B26" t="s">
        <v>67</v>
      </c>
      <c r="C26" s="27"/>
    </row>
    <row r="27" spans="1:3" ht="12.75">
      <c r="A27" t="s">
        <v>68</v>
      </c>
      <c r="B27" t="s">
        <v>67</v>
      </c>
      <c r="C27" s="27"/>
    </row>
    <row r="28" spans="1:3" ht="12.75">
      <c r="A28" t="s">
        <v>207</v>
      </c>
      <c r="B28" t="s">
        <v>69</v>
      </c>
      <c r="C28" s="27"/>
    </row>
    <row r="29" spans="1:3" ht="12.75">
      <c r="A29" t="s">
        <v>208</v>
      </c>
      <c r="B29" t="s">
        <v>69</v>
      </c>
      <c r="C29" s="27"/>
    </row>
    <row r="31" ht="12.75">
      <c r="A31" s="26" t="s">
        <v>70</v>
      </c>
    </row>
    <row r="32" spans="2:4" ht="12.75">
      <c r="B32" s="26" t="s">
        <v>71</v>
      </c>
      <c r="C32" s="26" t="s">
        <v>72</v>
      </c>
      <c r="D32" s="26" t="s">
        <v>73</v>
      </c>
    </row>
    <row r="33" spans="1:4" ht="12.75">
      <c r="A33" t="s">
        <v>74</v>
      </c>
      <c r="B33" s="28">
        <v>1</v>
      </c>
      <c r="C33" s="27"/>
      <c r="D33" s="27"/>
    </row>
    <row r="34" spans="1:4" ht="12.75">
      <c r="A34" t="s">
        <v>75</v>
      </c>
      <c r="B34" s="28">
        <v>2</v>
      </c>
      <c r="C34" s="27"/>
      <c r="D34" s="27"/>
    </row>
    <row r="35" spans="1:4" ht="12.75">
      <c r="A35" t="s">
        <v>76</v>
      </c>
      <c r="B35" s="28">
        <v>2</v>
      </c>
      <c r="C35" s="27"/>
      <c r="D35" s="27"/>
    </row>
    <row r="36" spans="1:4" ht="12.75">
      <c r="A36" t="s">
        <v>166</v>
      </c>
      <c r="B36" s="27"/>
      <c r="C36" s="27"/>
      <c r="D36" s="27"/>
    </row>
    <row r="38" ht="12.75">
      <c r="A38" s="26" t="s">
        <v>77</v>
      </c>
    </row>
    <row r="39" spans="1:3" ht="12.75">
      <c r="A39" t="s">
        <v>78</v>
      </c>
      <c r="B39" s="29" t="s">
        <v>79</v>
      </c>
      <c r="C39" s="27"/>
    </row>
    <row r="42" spans="1:4" ht="12.75">
      <c r="A42" s="26" t="s">
        <v>81</v>
      </c>
      <c r="C42" s="26" t="s">
        <v>82</v>
      </c>
      <c r="D42" s="26" t="s">
        <v>83</v>
      </c>
    </row>
    <row r="43" spans="1:4" ht="12.75">
      <c r="A43" t="s">
        <v>84</v>
      </c>
      <c r="C43" s="30"/>
      <c r="D43" s="30"/>
    </row>
    <row r="44" spans="1:4" ht="12.75">
      <c r="A44" t="s">
        <v>85</v>
      </c>
      <c r="C44" s="30"/>
      <c r="D44" s="30"/>
    </row>
    <row r="45" spans="1:4" ht="12.75">
      <c r="A45" t="s">
        <v>86</v>
      </c>
      <c r="C45" s="30"/>
      <c r="D45" s="30"/>
    </row>
    <row r="46" spans="1:4" ht="12.75">
      <c r="A46" t="s">
        <v>87</v>
      </c>
      <c r="C46" s="30"/>
      <c r="D46" s="30"/>
    </row>
    <row r="48" spans="1:4" ht="12.75">
      <c r="A48" s="26" t="s">
        <v>88</v>
      </c>
      <c r="C48" s="26" t="s">
        <v>190</v>
      </c>
      <c r="D48" s="26" t="s">
        <v>191</v>
      </c>
    </row>
    <row r="49" spans="1:4" ht="12.75">
      <c r="A49" t="s">
        <v>89</v>
      </c>
      <c r="B49" t="s">
        <v>80</v>
      </c>
      <c r="C49" s="30"/>
      <c r="D49" s="30"/>
    </row>
    <row r="52" ht="12.75">
      <c r="A52" s="31" t="s">
        <v>189</v>
      </c>
    </row>
    <row r="54" ht="25.5">
      <c r="A54" s="32" t="s">
        <v>90</v>
      </c>
    </row>
    <row r="56" spans="1:3" ht="12.75">
      <c r="A56" t="s">
        <v>91</v>
      </c>
      <c r="C56" s="27"/>
    </row>
    <row r="57" spans="1:3" ht="12.75">
      <c r="A57" t="s">
        <v>92</v>
      </c>
      <c r="C57" s="28"/>
    </row>
    <row r="58" spans="1:3" ht="12.75">
      <c r="A58" t="s">
        <v>93</v>
      </c>
      <c r="C58" s="30"/>
    </row>
    <row r="60" ht="38.25">
      <c r="A60" s="32" t="s">
        <v>94</v>
      </c>
    </row>
    <row r="62" ht="38.25">
      <c r="A62" s="32" t="s">
        <v>95</v>
      </c>
    </row>
    <row r="64" ht="25.5">
      <c r="A64" s="32" t="s">
        <v>96</v>
      </c>
    </row>
  </sheetData>
  <printOptions/>
  <pageMargins left="0.75" right="0.75" top="1" bottom="1" header="0.5" footer="0.5"/>
  <pageSetup horizontalDpi="200" verticalDpi="2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3:G43"/>
  <sheetViews>
    <sheetView workbookViewId="0" topLeftCell="A16">
      <selection activeCell="N27" sqref="N27"/>
    </sheetView>
  </sheetViews>
  <sheetFormatPr defaultColWidth="9.140625" defaultRowHeight="12.75"/>
  <sheetData>
    <row r="3" ht="12.75">
      <c r="A3" t="s">
        <v>37</v>
      </c>
    </row>
    <row r="5" ht="12.75">
      <c r="A5" s="2" t="s">
        <v>98</v>
      </c>
    </row>
    <row r="7" spans="1:5" ht="12.75">
      <c r="A7" t="s">
        <v>29</v>
      </c>
      <c r="E7" s="20" t="s">
        <v>35</v>
      </c>
    </row>
    <row r="9" spans="1:5" ht="12.75">
      <c r="A9" t="s">
        <v>30</v>
      </c>
      <c r="E9" s="20" t="s">
        <v>36</v>
      </c>
    </row>
    <row r="11" ht="12.75">
      <c r="A11" s="2" t="s">
        <v>15</v>
      </c>
    </row>
    <row r="13" spans="1:5" ht="12.75">
      <c r="A13" t="s">
        <v>28</v>
      </c>
      <c r="E13" s="21" t="s">
        <v>31</v>
      </c>
    </row>
    <row r="15" spans="1:5" ht="12.75">
      <c r="A15" t="s">
        <v>32</v>
      </c>
      <c r="E15" s="20" t="s">
        <v>33</v>
      </c>
    </row>
    <row r="17" spans="1:5" ht="12.75">
      <c r="A17" t="s">
        <v>34</v>
      </c>
      <c r="E17" s="21" t="s">
        <v>43</v>
      </c>
    </row>
    <row r="18" ht="12.75">
      <c r="E18" s="21" t="s">
        <v>42</v>
      </c>
    </row>
    <row r="20" spans="1:5" ht="12.75">
      <c r="A20" s="19" t="s">
        <v>129</v>
      </c>
      <c r="E20" s="20" t="s">
        <v>39</v>
      </c>
    </row>
    <row r="21" spans="1:5" ht="12.75">
      <c r="A21" s="19"/>
      <c r="E21" s="20"/>
    </row>
    <row r="22" spans="1:5" ht="12.75">
      <c r="A22" s="19" t="s">
        <v>38</v>
      </c>
      <c r="E22" s="20" t="s">
        <v>40</v>
      </c>
    </row>
    <row r="23" ht="12.75">
      <c r="E23" s="20"/>
    </row>
    <row r="24" ht="12.75">
      <c r="E24" s="20"/>
    </row>
    <row r="25" ht="12.75">
      <c r="E25" s="20"/>
    </row>
    <row r="26" ht="12.75">
      <c r="E26" s="20"/>
    </row>
    <row r="27" ht="12.75">
      <c r="E27" s="20"/>
    </row>
    <row r="28" ht="12.75">
      <c r="E28" s="20"/>
    </row>
    <row r="30" ht="12.75">
      <c r="A30" t="s">
        <v>41</v>
      </c>
    </row>
    <row r="31" ht="12.75">
      <c r="F31" s="22" t="s">
        <v>44</v>
      </c>
    </row>
    <row r="34" ht="12.75">
      <c r="G34" t="s">
        <v>45</v>
      </c>
    </row>
    <row r="36" ht="12.75">
      <c r="A36" t="s">
        <v>97</v>
      </c>
    </row>
    <row r="38" ht="12.75">
      <c r="A38" s="1" t="s">
        <v>46</v>
      </c>
    </row>
    <row r="41" ht="12.75">
      <c r="A41" s="23" t="s">
        <v>47</v>
      </c>
    </row>
    <row r="43" ht="12.75">
      <c r="A43" s="23" t="s">
        <v>48</v>
      </c>
    </row>
  </sheetData>
  <printOptions/>
  <pageMargins left="0.75" right="0.75" top="1" bottom="1" header="0.5" footer="0.5"/>
  <pageSetup horizontalDpi="200" verticalDpi="200" orientation="portrait" paperSize="9" r:id="rId2"/>
  <drawing r:id="rId1"/>
</worksheet>
</file>

<file path=xl/worksheets/sheet4.xml><?xml version="1.0" encoding="utf-8"?>
<worksheet xmlns="http://schemas.openxmlformats.org/spreadsheetml/2006/main" xmlns:r="http://schemas.openxmlformats.org/officeDocument/2006/relationships">
  <dimension ref="A3:G91"/>
  <sheetViews>
    <sheetView workbookViewId="0" topLeftCell="A15">
      <selection activeCell="A1" sqref="A1"/>
    </sheetView>
  </sheetViews>
  <sheetFormatPr defaultColWidth="9.140625" defaultRowHeight="12.75"/>
  <sheetData>
    <row r="3" ht="12.75">
      <c r="A3" t="s">
        <v>37</v>
      </c>
    </row>
    <row r="5" spans="1:5" ht="12.75">
      <c r="A5" s="1"/>
      <c r="E5" s="23" t="s">
        <v>112</v>
      </c>
    </row>
    <row r="8" ht="12.75">
      <c r="A8" s="2" t="s">
        <v>98</v>
      </c>
    </row>
    <row r="10" spans="1:5" ht="12.75">
      <c r="A10" t="s">
        <v>29</v>
      </c>
      <c r="E10" s="20" t="s">
        <v>99</v>
      </c>
    </row>
    <row r="12" spans="1:5" ht="12.75">
      <c r="A12" t="s">
        <v>30</v>
      </c>
      <c r="E12" s="20" t="s">
        <v>100</v>
      </c>
    </row>
    <row r="14" ht="12.75">
      <c r="A14" s="2" t="s">
        <v>15</v>
      </c>
    </row>
    <row r="16" spans="1:5" ht="12.75">
      <c r="A16" t="s">
        <v>28</v>
      </c>
      <c r="E16" s="21" t="s">
        <v>106</v>
      </c>
    </row>
    <row r="18" spans="1:5" ht="12.75">
      <c r="A18" t="s">
        <v>32</v>
      </c>
      <c r="E18" s="20" t="s">
        <v>107</v>
      </c>
    </row>
    <row r="20" spans="1:5" ht="12.75">
      <c r="A20" t="s">
        <v>101</v>
      </c>
      <c r="E20" s="21" t="s">
        <v>117</v>
      </c>
    </row>
    <row r="21" ht="12.75">
      <c r="E21" s="21" t="s">
        <v>118</v>
      </c>
    </row>
    <row r="22" ht="12.75">
      <c r="E22" s="21"/>
    </row>
    <row r="23" ht="12.75">
      <c r="E23" s="21"/>
    </row>
    <row r="24" ht="12.75">
      <c r="E24" s="23" t="s">
        <v>113</v>
      </c>
    </row>
    <row r="25" ht="12.75">
      <c r="E25" s="21"/>
    </row>
    <row r="26" ht="12.75">
      <c r="E26" s="21"/>
    </row>
    <row r="27" ht="12.75">
      <c r="A27" s="2" t="s">
        <v>102</v>
      </c>
    </row>
    <row r="28" ht="12.75">
      <c r="E28" s="21"/>
    </row>
    <row r="29" spans="1:5" ht="12.75">
      <c r="A29" t="s">
        <v>29</v>
      </c>
      <c r="E29" s="20" t="s">
        <v>103</v>
      </c>
    </row>
    <row r="31" spans="1:5" ht="12.75">
      <c r="A31" t="s">
        <v>30</v>
      </c>
      <c r="E31" s="20" t="s">
        <v>104</v>
      </c>
    </row>
    <row r="32" ht="12.75">
      <c r="E32" s="21"/>
    </row>
    <row r="33" ht="12.75">
      <c r="A33" s="2" t="s">
        <v>15</v>
      </c>
    </row>
    <row r="34" ht="12.75">
      <c r="E34" s="21"/>
    </row>
    <row r="35" spans="1:5" ht="12.75">
      <c r="A35" t="s">
        <v>105</v>
      </c>
      <c r="E35" s="21" t="s">
        <v>108</v>
      </c>
    </row>
    <row r="37" spans="1:5" ht="12.75">
      <c r="A37" t="s">
        <v>110</v>
      </c>
      <c r="E37" s="20" t="s">
        <v>109</v>
      </c>
    </row>
    <row r="39" spans="1:5" ht="12.75">
      <c r="A39" t="s">
        <v>111</v>
      </c>
      <c r="E39" s="21" t="s">
        <v>115</v>
      </c>
    </row>
    <row r="40" ht="12.75">
      <c r="E40" s="21" t="s">
        <v>116</v>
      </c>
    </row>
    <row r="41" ht="12.75">
      <c r="E41" s="21"/>
    </row>
    <row r="42" ht="12.75">
      <c r="E42" s="21"/>
    </row>
    <row r="43" ht="12.75">
      <c r="E43" s="23" t="s">
        <v>119</v>
      </c>
    </row>
    <row r="44" ht="12.75">
      <c r="E44" s="21"/>
    </row>
    <row r="45" spans="1:5" ht="12.75">
      <c r="A45" t="s">
        <v>29</v>
      </c>
      <c r="E45" s="20" t="s">
        <v>114</v>
      </c>
    </row>
    <row r="47" spans="1:5" ht="12.75">
      <c r="A47" t="s">
        <v>30</v>
      </c>
      <c r="E47" s="20" t="s">
        <v>138</v>
      </c>
    </row>
    <row r="48" ht="12.75">
      <c r="E48" s="21"/>
    </row>
    <row r="49" ht="12.75">
      <c r="A49" s="2" t="s">
        <v>15</v>
      </c>
    </row>
    <row r="50" ht="12.75">
      <c r="E50" s="21"/>
    </row>
    <row r="51" spans="1:5" ht="12.75">
      <c r="A51" t="s">
        <v>120</v>
      </c>
      <c r="E51" s="21" t="s">
        <v>123</v>
      </c>
    </row>
    <row r="53" spans="1:5" ht="12.75">
      <c r="A53" t="s">
        <v>121</v>
      </c>
      <c r="E53" s="20" t="s">
        <v>124</v>
      </c>
    </row>
    <row r="55" spans="1:5" ht="12.75">
      <c r="A55" t="s">
        <v>122</v>
      </c>
      <c r="E55" s="21" t="s">
        <v>126</v>
      </c>
    </row>
    <row r="56" ht="12.75">
      <c r="E56" s="21" t="s">
        <v>125</v>
      </c>
    </row>
    <row r="57" s="19" customFormat="1" ht="12.75">
      <c r="E57" s="20"/>
    </row>
    <row r="58" s="19" customFormat="1" ht="12.75">
      <c r="E58" s="20"/>
    </row>
    <row r="59" s="19" customFormat="1" ht="12.75">
      <c r="E59" s="23" t="s">
        <v>127</v>
      </c>
    </row>
    <row r="60" s="19" customFormat="1" ht="12.75">
      <c r="E60" s="20"/>
    </row>
    <row r="61" spans="1:5" s="19" customFormat="1" ht="12.75">
      <c r="A61" s="19" t="s">
        <v>128</v>
      </c>
      <c r="E61" s="20" t="s">
        <v>130</v>
      </c>
    </row>
    <row r="62" s="19" customFormat="1" ht="12.75">
      <c r="E62" s="20"/>
    </row>
    <row r="63" s="19" customFormat="1" ht="12.75">
      <c r="E63" s="20"/>
    </row>
    <row r="64" s="19" customFormat="1" ht="12.75">
      <c r="E64" s="20"/>
    </row>
    <row r="65" s="19" customFormat="1" ht="12.75">
      <c r="E65" s="20"/>
    </row>
    <row r="66" spans="1:5" ht="12.75">
      <c r="A66" s="19" t="s">
        <v>131</v>
      </c>
      <c r="E66" s="20" t="s">
        <v>132</v>
      </c>
    </row>
    <row r="67" spans="1:5" ht="12.75">
      <c r="A67" s="19"/>
      <c r="E67" s="20"/>
    </row>
    <row r="68" spans="1:5" ht="12.75">
      <c r="A68" s="19" t="s">
        <v>161</v>
      </c>
      <c r="E68" s="20" t="s">
        <v>133</v>
      </c>
    </row>
    <row r="69" spans="1:5" ht="12.75">
      <c r="A69" s="19"/>
      <c r="E69" s="20"/>
    </row>
    <row r="70" ht="12.75">
      <c r="E70" s="20"/>
    </row>
    <row r="71" ht="12.75">
      <c r="E71" s="20"/>
    </row>
    <row r="72" ht="12.75">
      <c r="E72" s="20"/>
    </row>
    <row r="73" ht="12.75">
      <c r="E73" s="20"/>
    </row>
    <row r="74" ht="12.75">
      <c r="E74" s="20"/>
    </row>
    <row r="75" ht="12.75">
      <c r="E75" s="20"/>
    </row>
    <row r="76" ht="12.75">
      <c r="E76" s="20"/>
    </row>
    <row r="78" ht="12.75">
      <c r="A78" t="s">
        <v>181</v>
      </c>
    </row>
    <row r="79" spans="1:6" ht="12.75">
      <c r="A79" t="s">
        <v>180</v>
      </c>
      <c r="F79" s="22" t="s">
        <v>44</v>
      </c>
    </row>
    <row r="82" ht="12.75">
      <c r="G82" t="s">
        <v>45</v>
      </c>
    </row>
    <row r="84" ht="12.75">
      <c r="A84" t="s">
        <v>97</v>
      </c>
    </row>
    <row r="86" ht="12.75">
      <c r="A86" s="1" t="s">
        <v>46</v>
      </c>
    </row>
    <row r="89" ht="12.75">
      <c r="A89" s="23" t="s">
        <v>134</v>
      </c>
    </row>
    <row r="91" ht="12.75">
      <c r="A91" s="23" t="s">
        <v>135</v>
      </c>
    </row>
  </sheetData>
  <printOptions/>
  <pageMargins left="0.75" right="0.75" top="1" bottom="1" header="0.5" footer="0.5"/>
  <pageSetup horizontalDpi="200" verticalDpi="200" orientation="portrait" paperSize="9" r:id="rId2"/>
  <drawing r:id="rId1"/>
</worksheet>
</file>

<file path=xl/worksheets/sheet5.xml><?xml version="1.0" encoding="utf-8"?>
<worksheet xmlns="http://schemas.openxmlformats.org/spreadsheetml/2006/main" xmlns:r="http://schemas.openxmlformats.org/officeDocument/2006/relationships">
  <dimension ref="A1:G109"/>
  <sheetViews>
    <sheetView workbookViewId="0" topLeftCell="A16">
      <selection activeCell="A1" sqref="A1"/>
    </sheetView>
  </sheetViews>
  <sheetFormatPr defaultColWidth="9.140625" defaultRowHeight="12.75"/>
  <sheetData>
    <row r="1" ht="12.75">
      <c r="A1" t="s">
        <v>186</v>
      </c>
    </row>
    <row r="3" ht="12.75">
      <c r="A3" t="s">
        <v>37</v>
      </c>
    </row>
    <row r="5" spans="1:5" ht="12.75">
      <c r="A5" s="1"/>
      <c r="E5" s="23" t="s">
        <v>112</v>
      </c>
    </row>
    <row r="8" ht="12.75">
      <c r="A8" s="2" t="s">
        <v>98</v>
      </c>
    </row>
    <row r="10" spans="1:5" ht="12.75">
      <c r="A10" t="s">
        <v>29</v>
      </c>
      <c r="E10" s="20" t="s">
        <v>99</v>
      </c>
    </row>
    <row r="12" spans="1:5" ht="12.75">
      <c r="A12" t="s">
        <v>30</v>
      </c>
      <c r="E12" s="20" t="s">
        <v>100</v>
      </c>
    </row>
    <row r="14" ht="12.75">
      <c r="A14" s="2" t="s">
        <v>15</v>
      </c>
    </row>
    <row r="16" spans="1:5" ht="12.75">
      <c r="A16" t="s">
        <v>28</v>
      </c>
      <c r="E16" s="21" t="s">
        <v>106</v>
      </c>
    </row>
    <row r="18" spans="1:5" ht="12.75">
      <c r="A18" t="s">
        <v>32</v>
      </c>
      <c r="E18" s="20" t="s">
        <v>107</v>
      </c>
    </row>
    <row r="20" spans="1:5" ht="12.75">
      <c r="A20" t="s">
        <v>101</v>
      </c>
      <c r="E20" s="21" t="s">
        <v>117</v>
      </c>
    </row>
    <row r="21" ht="12.75">
      <c r="E21" s="21" t="s">
        <v>118</v>
      </c>
    </row>
    <row r="22" ht="12.75">
      <c r="E22" s="21"/>
    </row>
    <row r="23" ht="12.75">
      <c r="E23" s="21"/>
    </row>
    <row r="24" ht="12.75">
      <c r="E24" s="23" t="s">
        <v>113</v>
      </c>
    </row>
    <row r="25" ht="12.75">
      <c r="E25" s="21"/>
    </row>
    <row r="26" ht="12.75">
      <c r="E26" s="21"/>
    </row>
    <row r="27" ht="12.75">
      <c r="A27" s="2" t="s">
        <v>102</v>
      </c>
    </row>
    <row r="28" ht="12.75">
      <c r="E28" s="21"/>
    </row>
    <row r="29" spans="1:5" ht="12.75">
      <c r="A29" t="s">
        <v>29</v>
      </c>
      <c r="E29" s="20" t="s">
        <v>103</v>
      </c>
    </row>
    <row r="31" spans="1:5" ht="12.75">
      <c r="A31" t="s">
        <v>30</v>
      </c>
      <c r="E31" s="20" t="s">
        <v>104</v>
      </c>
    </row>
    <row r="32" ht="12.75">
      <c r="E32" s="21"/>
    </row>
    <row r="33" ht="12.75">
      <c r="A33" s="2" t="s">
        <v>15</v>
      </c>
    </row>
    <row r="34" ht="12.75">
      <c r="E34" s="21"/>
    </row>
    <row r="35" spans="1:5" ht="12.75">
      <c r="A35" t="s">
        <v>105</v>
      </c>
      <c r="E35" s="21" t="s">
        <v>108</v>
      </c>
    </row>
    <row r="37" spans="1:5" ht="12.75">
      <c r="A37" t="s">
        <v>110</v>
      </c>
      <c r="E37" s="20" t="s">
        <v>109</v>
      </c>
    </row>
    <row r="39" spans="1:5" ht="12.75">
      <c r="A39" t="s">
        <v>111</v>
      </c>
      <c r="E39" s="21" t="s">
        <v>115</v>
      </c>
    </row>
    <row r="40" ht="12.75">
      <c r="E40" s="21" t="s">
        <v>116</v>
      </c>
    </row>
    <row r="41" ht="12.75">
      <c r="E41" s="21"/>
    </row>
    <row r="42" ht="12.75">
      <c r="E42" s="21"/>
    </row>
    <row r="43" ht="12.75">
      <c r="E43" s="23" t="s">
        <v>142</v>
      </c>
    </row>
    <row r="44" ht="12.75">
      <c r="E44" s="21"/>
    </row>
    <row r="45" spans="1:5" ht="12.75">
      <c r="A45" t="s">
        <v>29</v>
      </c>
      <c r="E45" s="20" t="s">
        <v>136</v>
      </c>
    </row>
    <row r="47" spans="1:5" ht="12.75">
      <c r="A47" t="s">
        <v>30</v>
      </c>
      <c r="E47" s="20" t="s">
        <v>137</v>
      </c>
    </row>
    <row r="48" ht="12.75">
      <c r="E48" s="21"/>
    </row>
    <row r="49" ht="12.75">
      <c r="A49" s="2" t="s">
        <v>15</v>
      </c>
    </row>
    <row r="50" ht="12.75">
      <c r="E50" s="21"/>
    </row>
    <row r="51" spans="1:5" ht="12.75">
      <c r="A51" t="s">
        <v>139</v>
      </c>
      <c r="E51" s="21" t="s">
        <v>146</v>
      </c>
    </row>
    <row r="53" spans="1:5" ht="12.75">
      <c r="A53" t="s">
        <v>140</v>
      </c>
      <c r="E53" s="20" t="s">
        <v>147</v>
      </c>
    </row>
    <row r="55" spans="1:5" ht="12.75">
      <c r="A55" t="s">
        <v>141</v>
      </c>
      <c r="E55" s="21" t="s">
        <v>143</v>
      </c>
    </row>
    <row r="56" ht="12.75">
      <c r="E56" s="21" t="s">
        <v>144</v>
      </c>
    </row>
    <row r="57" ht="12.75">
      <c r="E57" s="21"/>
    </row>
    <row r="58" ht="12.75">
      <c r="E58" s="21"/>
    </row>
    <row r="59" ht="12.75">
      <c r="E59" s="23" t="s">
        <v>145</v>
      </c>
    </row>
    <row r="60" ht="12.75">
      <c r="E60" s="21"/>
    </row>
    <row r="61" spans="1:5" ht="12.75">
      <c r="A61" t="s">
        <v>29</v>
      </c>
      <c r="E61" s="20" t="s">
        <v>148</v>
      </c>
    </row>
    <row r="63" spans="1:5" ht="12.75">
      <c r="A63" t="s">
        <v>30</v>
      </c>
      <c r="E63" s="20" t="s">
        <v>149</v>
      </c>
    </row>
    <row r="64" ht="12.75">
      <c r="E64" s="21"/>
    </row>
    <row r="65" ht="12.75">
      <c r="A65" s="2" t="s">
        <v>15</v>
      </c>
    </row>
    <row r="66" ht="12.75">
      <c r="E66" s="21"/>
    </row>
    <row r="67" spans="1:5" ht="12.75">
      <c r="A67" t="s">
        <v>150</v>
      </c>
      <c r="E67" s="21" t="s">
        <v>151</v>
      </c>
    </row>
    <row r="69" spans="1:5" ht="12.75">
      <c r="A69" t="s">
        <v>157</v>
      </c>
      <c r="E69" s="20" t="s">
        <v>152</v>
      </c>
    </row>
    <row r="71" spans="1:5" ht="12.75">
      <c r="A71" t="s">
        <v>155</v>
      </c>
      <c r="E71" s="21" t="s">
        <v>153</v>
      </c>
    </row>
    <row r="72" ht="12.75">
      <c r="E72" s="21" t="s">
        <v>154</v>
      </c>
    </row>
    <row r="73" ht="12.75">
      <c r="E73" s="21"/>
    </row>
    <row r="74" ht="12.75">
      <c r="E74" s="21"/>
    </row>
    <row r="75" s="19" customFormat="1" ht="12.75">
      <c r="E75" s="20"/>
    </row>
    <row r="76" s="19" customFormat="1" ht="12.75">
      <c r="E76" s="20"/>
    </row>
    <row r="77" s="19" customFormat="1" ht="12.75">
      <c r="E77" s="23" t="s">
        <v>127</v>
      </c>
    </row>
    <row r="78" s="19" customFormat="1" ht="12.75">
      <c r="E78" s="20"/>
    </row>
    <row r="79" spans="1:5" s="19" customFormat="1" ht="12.75">
      <c r="A79" s="19" t="s">
        <v>158</v>
      </c>
      <c r="E79" s="20" t="s">
        <v>156</v>
      </c>
    </row>
    <row r="80" s="19" customFormat="1" ht="12.75">
      <c r="E80" s="20"/>
    </row>
    <row r="81" s="19" customFormat="1" ht="12.75">
      <c r="E81" s="20"/>
    </row>
    <row r="82" s="19" customFormat="1" ht="12.75">
      <c r="E82" s="20"/>
    </row>
    <row r="83" s="19" customFormat="1" ht="12.75">
      <c r="E83" s="20"/>
    </row>
    <row r="84" spans="1:5" ht="12.75">
      <c r="A84" s="19" t="s">
        <v>159</v>
      </c>
      <c r="E84" s="20" t="s">
        <v>160</v>
      </c>
    </row>
    <row r="85" spans="1:5" ht="12.75">
      <c r="A85" s="19"/>
      <c r="E85" s="20"/>
    </row>
    <row r="86" spans="1:5" ht="12.75">
      <c r="A86" s="19" t="s">
        <v>162</v>
      </c>
      <c r="E86" s="20" t="s">
        <v>163</v>
      </c>
    </row>
    <row r="87" spans="1:5" ht="12.75">
      <c r="A87" s="19"/>
      <c r="E87" s="20"/>
    </row>
    <row r="88" ht="12.75">
      <c r="E88" s="20"/>
    </row>
    <row r="89" ht="12.75">
      <c r="E89" s="20"/>
    </row>
    <row r="90" ht="12.75">
      <c r="E90" s="20"/>
    </row>
    <row r="91" ht="12.75">
      <c r="E91" s="20"/>
    </row>
    <row r="92" ht="12.75">
      <c r="E92" s="20"/>
    </row>
    <row r="93" ht="12.75">
      <c r="E93" s="20"/>
    </row>
    <row r="94" ht="12.75">
      <c r="E94" s="20"/>
    </row>
    <row r="96" ht="12.75">
      <c r="A96" t="s">
        <v>181</v>
      </c>
    </row>
    <row r="97" spans="1:6" ht="12.75">
      <c r="A97" t="s">
        <v>182</v>
      </c>
      <c r="F97" s="22" t="s">
        <v>44</v>
      </c>
    </row>
    <row r="100" ht="12.75">
      <c r="G100" t="s">
        <v>45</v>
      </c>
    </row>
    <row r="102" ht="12.75">
      <c r="A102" t="s">
        <v>97</v>
      </c>
    </row>
    <row r="104" ht="12.75">
      <c r="A104" s="1" t="s">
        <v>46</v>
      </c>
    </row>
    <row r="107" ht="12.75">
      <c r="A107" s="23" t="s">
        <v>164</v>
      </c>
    </row>
    <row r="109" ht="12.75">
      <c r="A109" s="23" t="s">
        <v>165</v>
      </c>
    </row>
  </sheetData>
  <printOptions/>
  <pageMargins left="0.75" right="0.75" top="1" bottom="1" header="0.5" footer="0.5"/>
  <pageSetup horizontalDpi="200" verticalDpi="200" orientation="portrait" paperSize="9" r:id="rId2"/>
  <drawing r:id="rId1"/>
</worksheet>
</file>

<file path=xl/worksheets/sheet6.xml><?xml version="1.0" encoding="utf-8"?>
<worksheet xmlns="http://schemas.openxmlformats.org/spreadsheetml/2006/main" xmlns:r="http://schemas.openxmlformats.org/officeDocument/2006/relationships">
  <dimension ref="A1:L98"/>
  <sheetViews>
    <sheetView workbookViewId="0" topLeftCell="A23">
      <selection activeCell="A1" sqref="A1"/>
    </sheetView>
  </sheetViews>
  <sheetFormatPr defaultColWidth="9.140625" defaultRowHeight="12.75"/>
  <sheetData>
    <row r="1" ht="12.75">
      <c r="A1" t="s">
        <v>179</v>
      </c>
    </row>
    <row r="3" ht="12.75">
      <c r="A3" t="s">
        <v>37</v>
      </c>
    </row>
    <row r="5" spans="1:5" ht="12.75">
      <c r="A5" s="1"/>
      <c r="E5" s="23" t="s">
        <v>112</v>
      </c>
    </row>
    <row r="8" ht="12.75">
      <c r="A8" s="2" t="s">
        <v>98</v>
      </c>
    </row>
    <row r="10" spans="1:5" ht="12.75">
      <c r="A10" t="s">
        <v>29</v>
      </c>
      <c r="E10" s="20" t="s">
        <v>99</v>
      </c>
    </row>
    <row r="12" spans="1:5" ht="12.75">
      <c r="A12" t="s">
        <v>30</v>
      </c>
      <c r="E12" s="20" t="s">
        <v>100</v>
      </c>
    </row>
    <row r="14" ht="12.75">
      <c r="A14" s="2" t="s">
        <v>15</v>
      </c>
    </row>
    <row r="16" spans="1:5" ht="12.75">
      <c r="A16" t="s">
        <v>28</v>
      </c>
      <c r="E16" s="21" t="s">
        <v>106</v>
      </c>
    </row>
    <row r="18" spans="1:5" ht="12.75">
      <c r="A18" t="s">
        <v>32</v>
      </c>
      <c r="E18" s="20" t="s">
        <v>107</v>
      </c>
    </row>
    <row r="20" spans="1:5" ht="12.75">
      <c r="A20" t="s">
        <v>101</v>
      </c>
      <c r="E20" s="21" t="s">
        <v>117</v>
      </c>
    </row>
    <row r="21" ht="12.75">
      <c r="E21" s="21" t="s">
        <v>118</v>
      </c>
    </row>
    <row r="22" ht="12.75">
      <c r="E22" s="21"/>
    </row>
    <row r="23" ht="13.5" thickBot="1">
      <c r="E23" s="21"/>
    </row>
    <row r="24" spans="1:12" ht="12.75">
      <c r="A24" s="3"/>
      <c r="B24" s="5"/>
      <c r="C24" s="5"/>
      <c r="D24" s="5"/>
      <c r="E24" s="4" t="s">
        <v>113</v>
      </c>
      <c r="F24" s="5"/>
      <c r="G24" s="5"/>
      <c r="H24" s="5"/>
      <c r="I24" s="5"/>
      <c r="J24" s="5"/>
      <c r="K24" s="5"/>
      <c r="L24" s="6"/>
    </row>
    <row r="25" spans="1:12" ht="12.75">
      <c r="A25" s="7"/>
      <c r="B25" s="8"/>
      <c r="C25" s="8"/>
      <c r="D25" s="8"/>
      <c r="E25" s="38"/>
      <c r="F25" s="8"/>
      <c r="G25" s="8"/>
      <c r="H25" s="8"/>
      <c r="I25" s="8"/>
      <c r="J25" s="8"/>
      <c r="K25" s="8"/>
      <c r="L25" s="9"/>
    </row>
    <row r="26" spans="1:12" ht="12.75">
      <c r="A26" s="7" t="s">
        <v>167</v>
      </c>
      <c r="B26" s="8"/>
      <c r="C26" s="8"/>
      <c r="D26" s="8"/>
      <c r="E26" s="38"/>
      <c r="F26" s="8"/>
      <c r="G26" s="8"/>
      <c r="H26" s="8"/>
      <c r="I26" s="8"/>
      <c r="J26" s="8"/>
      <c r="K26" s="8"/>
      <c r="L26" s="9"/>
    </row>
    <row r="27" spans="1:12" ht="12.75">
      <c r="A27" s="7"/>
      <c r="B27" s="8"/>
      <c r="C27" s="8"/>
      <c r="D27" s="8"/>
      <c r="E27" s="38"/>
      <c r="F27" s="8"/>
      <c r="G27" s="8"/>
      <c r="H27" s="8"/>
      <c r="I27" s="8"/>
      <c r="J27" s="8"/>
      <c r="K27" s="8"/>
      <c r="L27" s="9"/>
    </row>
    <row r="28" spans="1:12" ht="12.75">
      <c r="A28" s="7"/>
      <c r="B28" s="8"/>
      <c r="C28" s="8"/>
      <c r="D28" s="8"/>
      <c r="E28" s="33"/>
      <c r="F28" s="8"/>
      <c r="G28" s="8"/>
      <c r="H28" s="8"/>
      <c r="I28" s="8"/>
      <c r="J28" s="8"/>
      <c r="K28" s="8"/>
      <c r="L28" s="9"/>
    </row>
    <row r="29" spans="1:12" ht="12.75">
      <c r="A29" s="7"/>
      <c r="B29" s="8"/>
      <c r="C29" s="8"/>
      <c r="D29" s="8"/>
      <c r="E29" s="33"/>
      <c r="F29" s="8"/>
      <c r="G29" s="8"/>
      <c r="H29" s="8"/>
      <c r="I29" s="8"/>
      <c r="J29" s="8"/>
      <c r="K29" s="8"/>
      <c r="L29" s="9"/>
    </row>
    <row r="30" spans="1:12" ht="12.75">
      <c r="A30" s="34" t="s">
        <v>102</v>
      </c>
      <c r="B30" s="8"/>
      <c r="C30" s="8"/>
      <c r="D30" s="8"/>
      <c r="E30" s="8"/>
      <c r="F30" s="8"/>
      <c r="G30" s="8"/>
      <c r="H30" s="8"/>
      <c r="I30" s="8"/>
      <c r="J30" s="8"/>
      <c r="K30" s="8"/>
      <c r="L30" s="9"/>
    </row>
    <row r="31" spans="1:12" ht="12.75">
      <c r="A31" s="7"/>
      <c r="B31" s="8"/>
      <c r="C31" s="8"/>
      <c r="D31" s="8"/>
      <c r="E31" s="33"/>
      <c r="F31" s="8"/>
      <c r="G31" s="8"/>
      <c r="H31" s="8"/>
      <c r="I31" s="8"/>
      <c r="J31" s="8"/>
      <c r="K31" s="8"/>
      <c r="L31" s="9"/>
    </row>
    <row r="32" spans="1:12" ht="12.75">
      <c r="A32" s="7" t="s">
        <v>29</v>
      </c>
      <c r="B32" s="8"/>
      <c r="C32" s="8"/>
      <c r="D32" s="8"/>
      <c r="E32" s="35" t="s">
        <v>103</v>
      </c>
      <c r="F32" s="8"/>
      <c r="G32" s="8"/>
      <c r="H32" s="8"/>
      <c r="I32" s="8"/>
      <c r="J32" s="8"/>
      <c r="K32" s="8"/>
      <c r="L32" s="9"/>
    </row>
    <row r="33" spans="1:12" ht="12.75">
      <c r="A33" s="7"/>
      <c r="B33" s="8"/>
      <c r="C33" s="8"/>
      <c r="D33" s="8"/>
      <c r="E33" s="8"/>
      <c r="F33" s="8"/>
      <c r="G33" s="8"/>
      <c r="H33" s="8"/>
      <c r="I33" s="8"/>
      <c r="J33" s="8"/>
      <c r="K33" s="8"/>
      <c r="L33" s="9"/>
    </row>
    <row r="34" spans="1:12" ht="12.75">
      <c r="A34" s="7" t="s">
        <v>30</v>
      </c>
      <c r="B34" s="8"/>
      <c r="C34" s="8"/>
      <c r="D34" s="8"/>
      <c r="E34" s="35" t="s">
        <v>104</v>
      </c>
      <c r="F34" s="8"/>
      <c r="G34" s="8"/>
      <c r="H34" s="8"/>
      <c r="I34" s="8"/>
      <c r="J34" s="8"/>
      <c r="K34" s="8"/>
      <c r="L34" s="9"/>
    </row>
    <row r="35" spans="1:12" ht="12.75">
      <c r="A35" s="7"/>
      <c r="B35" s="8"/>
      <c r="C35" s="8"/>
      <c r="D35" s="8"/>
      <c r="E35" s="33"/>
      <c r="F35" s="8"/>
      <c r="G35" s="8"/>
      <c r="H35" s="8"/>
      <c r="I35" s="8"/>
      <c r="J35" s="8"/>
      <c r="K35" s="8"/>
      <c r="L35" s="9"/>
    </row>
    <row r="36" spans="1:12" ht="12.75">
      <c r="A36" s="34" t="s">
        <v>15</v>
      </c>
      <c r="B36" s="8"/>
      <c r="C36" s="8"/>
      <c r="D36" s="8"/>
      <c r="E36" s="8"/>
      <c r="F36" s="8"/>
      <c r="G36" s="8"/>
      <c r="H36" s="8"/>
      <c r="I36" s="8"/>
      <c r="J36" s="8"/>
      <c r="K36" s="8"/>
      <c r="L36" s="9"/>
    </row>
    <row r="37" spans="1:12" ht="12.75">
      <c r="A37" s="7"/>
      <c r="B37" s="8"/>
      <c r="C37" s="8"/>
      <c r="D37" s="8"/>
      <c r="E37" s="33"/>
      <c r="F37" s="8"/>
      <c r="G37" s="8"/>
      <c r="H37" s="8"/>
      <c r="I37" s="8"/>
      <c r="J37" s="8"/>
      <c r="K37" s="8"/>
      <c r="L37" s="9"/>
    </row>
    <row r="38" spans="1:12" ht="12.75">
      <c r="A38" s="7" t="s">
        <v>105</v>
      </c>
      <c r="B38" s="8"/>
      <c r="C38" s="8"/>
      <c r="D38" s="8"/>
      <c r="E38" s="33" t="s">
        <v>108</v>
      </c>
      <c r="F38" s="8"/>
      <c r="G38" s="8"/>
      <c r="H38" s="8"/>
      <c r="I38" s="8"/>
      <c r="J38" s="8"/>
      <c r="K38" s="8"/>
      <c r="L38" s="9"/>
    </row>
    <row r="39" spans="1:12" ht="12.75">
      <c r="A39" s="7"/>
      <c r="B39" s="8"/>
      <c r="C39" s="8"/>
      <c r="D39" s="8"/>
      <c r="E39" s="8"/>
      <c r="F39" s="8"/>
      <c r="G39" s="8"/>
      <c r="H39" s="8"/>
      <c r="I39" s="8"/>
      <c r="J39" s="8"/>
      <c r="K39" s="8"/>
      <c r="L39" s="9"/>
    </row>
    <row r="40" spans="1:12" ht="12.75">
      <c r="A40" s="7" t="s">
        <v>110</v>
      </c>
      <c r="B40" s="8"/>
      <c r="C40" s="8"/>
      <c r="D40" s="8"/>
      <c r="E40" s="35" t="s">
        <v>109</v>
      </c>
      <c r="F40" s="8"/>
      <c r="G40" s="8"/>
      <c r="H40" s="8"/>
      <c r="I40" s="8"/>
      <c r="J40" s="8"/>
      <c r="K40" s="8"/>
      <c r="L40" s="9"/>
    </row>
    <row r="41" spans="1:12" ht="12.75">
      <c r="A41" s="7"/>
      <c r="B41" s="8"/>
      <c r="C41" s="8"/>
      <c r="D41" s="8"/>
      <c r="E41" s="8"/>
      <c r="F41" s="8"/>
      <c r="G41" s="8"/>
      <c r="H41" s="8"/>
      <c r="I41" s="8"/>
      <c r="J41" s="8"/>
      <c r="K41" s="8"/>
      <c r="L41" s="9"/>
    </row>
    <row r="42" spans="1:12" ht="12.75">
      <c r="A42" s="7" t="s">
        <v>111</v>
      </c>
      <c r="B42" s="8"/>
      <c r="C42" s="8"/>
      <c r="D42" s="8"/>
      <c r="E42" s="33" t="s">
        <v>168</v>
      </c>
      <c r="F42" s="8"/>
      <c r="G42" s="8"/>
      <c r="H42" s="8"/>
      <c r="I42" s="8"/>
      <c r="J42" s="8"/>
      <c r="K42" s="8"/>
      <c r="L42" s="9"/>
    </row>
    <row r="43" spans="1:12" ht="12.75">
      <c r="A43" s="7"/>
      <c r="B43" s="8"/>
      <c r="C43" s="8"/>
      <c r="D43" s="8"/>
      <c r="E43" s="33" t="s">
        <v>169</v>
      </c>
      <c r="F43" s="8"/>
      <c r="G43" s="8"/>
      <c r="H43" s="8"/>
      <c r="I43" s="8"/>
      <c r="J43" s="8"/>
      <c r="K43" s="8"/>
      <c r="L43" s="9"/>
    </row>
    <row r="44" spans="1:12" ht="12.75">
      <c r="A44" s="7"/>
      <c r="B44" s="8"/>
      <c r="C44" s="8"/>
      <c r="D44" s="8"/>
      <c r="E44" s="35"/>
      <c r="F44" s="8"/>
      <c r="G44" s="8"/>
      <c r="H44" s="8"/>
      <c r="I44" s="8"/>
      <c r="J44" s="8"/>
      <c r="K44" s="8"/>
      <c r="L44" s="9"/>
    </row>
    <row r="45" spans="1:12" ht="12.75">
      <c r="A45" s="13" t="s">
        <v>170</v>
      </c>
      <c r="B45" s="8"/>
      <c r="C45" s="8"/>
      <c r="D45" s="8"/>
      <c r="E45" s="35"/>
      <c r="F45" s="8"/>
      <c r="G45" s="8"/>
      <c r="H45" s="8"/>
      <c r="I45" s="8"/>
      <c r="J45" s="8"/>
      <c r="K45" s="8"/>
      <c r="L45" s="9"/>
    </row>
    <row r="46" spans="1:12" ht="12.75">
      <c r="A46" s="13" t="s">
        <v>171</v>
      </c>
      <c r="B46" s="8"/>
      <c r="C46" s="8"/>
      <c r="D46" s="8"/>
      <c r="E46" s="35"/>
      <c r="F46" s="8"/>
      <c r="G46" s="8"/>
      <c r="H46" s="8"/>
      <c r="I46" s="8"/>
      <c r="J46" s="8"/>
      <c r="K46" s="8"/>
      <c r="L46" s="9"/>
    </row>
    <row r="47" spans="1:12" ht="13.5" thickBot="1">
      <c r="A47" s="36"/>
      <c r="B47" s="16"/>
      <c r="C47" s="16"/>
      <c r="D47" s="16"/>
      <c r="E47" s="37"/>
      <c r="F47" s="16"/>
      <c r="G47" s="16"/>
      <c r="H47" s="16"/>
      <c r="I47" s="16"/>
      <c r="J47" s="16"/>
      <c r="K47" s="16"/>
      <c r="L47" s="17"/>
    </row>
    <row r="48" ht="12.75">
      <c r="E48" s="21"/>
    </row>
    <row r="49" ht="12.75">
      <c r="E49" s="21"/>
    </row>
    <row r="50" ht="12.75">
      <c r="E50" s="23" t="s">
        <v>119</v>
      </c>
    </row>
    <row r="51" ht="12.75">
      <c r="E51" s="21"/>
    </row>
    <row r="52" spans="1:5" ht="12.75">
      <c r="A52" t="s">
        <v>29</v>
      </c>
      <c r="E52" s="20" t="s">
        <v>114</v>
      </c>
    </row>
    <row r="54" spans="1:5" ht="12.75">
      <c r="A54" t="s">
        <v>30</v>
      </c>
      <c r="E54" s="20" t="s">
        <v>138</v>
      </c>
    </row>
    <row r="55" ht="12.75">
      <c r="E55" s="21"/>
    </row>
    <row r="56" ht="12.75">
      <c r="A56" s="2" t="s">
        <v>15</v>
      </c>
    </row>
    <row r="57" ht="12.75">
      <c r="E57" s="21"/>
    </row>
    <row r="58" spans="1:5" ht="12.75">
      <c r="A58" t="s">
        <v>120</v>
      </c>
      <c r="E58" s="21" t="s">
        <v>123</v>
      </c>
    </row>
    <row r="60" spans="1:5" ht="12.75">
      <c r="A60" t="s">
        <v>121</v>
      </c>
      <c r="E60" s="20" t="s">
        <v>124</v>
      </c>
    </row>
    <row r="62" spans="1:5" ht="12.75">
      <c r="A62" t="s">
        <v>122</v>
      </c>
      <c r="E62" s="21" t="s">
        <v>126</v>
      </c>
    </row>
    <row r="63" ht="12.75">
      <c r="E63" s="21" t="s">
        <v>125</v>
      </c>
    </row>
    <row r="64" s="19" customFormat="1" ht="12.75">
      <c r="E64" s="20"/>
    </row>
    <row r="65" s="19" customFormat="1" ht="12.75">
      <c r="E65" s="20"/>
    </row>
    <row r="66" s="19" customFormat="1" ht="12.75">
      <c r="E66" s="23" t="s">
        <v>127</v>
      </c>
    </row>
    <row r="67" s="19" customFormat="1" ht="12.75">
      <c r="E67" s="20"/>
    </row>
    <row r="68" spans="1:5" s="19" customFormat="1" ht="12.75">
      <c r="A68" s="19" t="s">
        <v>174</v>
      </c>
      <c r="E68" s="20" t="s">
        <v>130</v>
      </c>
    </row>
    <row r="69" s="19" customFormat="1" ht="12.75">
      <c r="E69" s="20"/>
    </row>
    <row r="70" s="19" customFormat="1" ht="12.75">
      <c r="E70" s="20"/>
    </row>
    <row r="71" s="19" customFormat="1" ht="12.75">
      <c r="E71" s="20"/>
    </row>
    <row r="72" s="19" customFormat="1" ht="12.75">
      <c r="E72" s="20"/>
    </row>
    <row r="73" spans="1:5" ht="12.75">
      <c r="A73" s="19" t="s">
        <v>175</v>
      </c>
      <c r="E73" s="20" t="s">
        <v>177</v>
      </c>
    </row>
    <row r="74" spans="1:5" ht="12.75">
      <c r="A74" s="19"/>
      <c r="E74" s="20"/>
    </row>
    <row r="75" spans="1:5" ht="12.75">
      <c r="A75" s="19" t="s">
        <v>176</v>
      </c>
      <c r="E75" s="20" t="s">
        <v>178</v>
      </c>
    </row>
    <row r="76" spans="1:5" ht="12.75">
      <c r="A76" s="19"/>
      <c r="E76" s="20"/>
    </row>
    <row r="77" ht="12.75">
      <c r="E77" s="20"/>
    </row>
    <row r="78" ht="12.75">
      <c r="E78" s="20"/>
    </row>
    <row r="79" ht="12.75">
      <c r="E79" s="20"/>
    </row>
    <row r="80" ht="12.75">
      <c r="E80" s="20"/>
    </row>
    <row r="81" ht="12.75">
      <c r="E81" s="20"/>
    </row>
    <row r="82" ht="12.75">
      <c r="E82" s="20"/>
    </row>
    <row r="83" ht="12.75">
      <c r="E83" s="20"/>
    </row>
    <row r="85" ht="12.75">
      <c r="A85" t="s">
        <v>181</v>
      </c>
    </row>
    <row r="86" spans="1:6" ht="12.75">
      <c r="A86" t="s">
        <v>183</v>
      </c>
      <c r="F86" s="22" t="s">
        <v>44</v>
      </c>
    </row>
    <row r="89" ht="12.75">
      <c r="G89" t="s">
        <v>45</v>
      </c>
    </row>
    <row r="91" ht="12.75">
      <c r="A91" t="s">
        <v>97</v>
      </c>
    </row>
    <row r="93" ht="12.75">
      <c r="A93" s="1" t="s">
        <v>46</v>
      </c>
    </row>
    <row r="96" ht="12.75">
      <c r="A96" s="23" t="s">
        <v>172</v>
      </c>
    </row>
    <row r="98" ht="12.75">
      <c r="A98" s="23" t="s">
        <v>173</v>
      </c>
    </row>
  </sheetData>
  <printOptions/>
  <pageMargins left="0.75" right="0.75" top="1" bottom="1" header="0.5" footer="0.5"/>
  <pageSetup horizontalDpi="200" verticalDpi="200" orientation="portrait" paperSize="9" r:id="rId2"/>
  <drawing r:id="rId1"/>
</worksheet>
</file>

<file path=xl/worksheets/sheet7.xml><?xml version="1.0" encoding="utf-8"?>
<worksheet xmlns="http://schemas.openxmlformats.org/spreadsheetml/2006/main" xmlns:r="http://schemas.openxmlformats.org/officeDocument/2006/relationships">
  <dimension ref="B2:I44"/>
  <sheetViews>
    <sheetView workbookViewId="0" topLeftCell="A18">
      <selection activeCell="C2" sqref="C2"/>
    </sheetView>
  </sheetViews>
  <sheetFormatPr defaultColWidth="9.140625" defaultRowHeight="12.75"/>
  <sheetData>
    <row r="1" ht="13.5" thickBot="1"/>
    <row r="2" spans="2:9" ht="12.75">
      <c r="B2" s="3"/>
      <c r="C2" s="4" t="s">
        <v>5</v>
      </c>
      <c r="D2" s="5"/>
      <c r="E2" s="5"/>
      <c r="F2" s="5"/>
      <c r="G2" s="5"/>
      <c r="H2" s="5"/>
      <c r="I2" s="6"/>
    </row>
    <row r="3" spans="2:9" ht="12.75">
      <c r="B3" s="7"/>
      <c r="C3" s="8"/>
      <c r="D3" s="8"/>
      <c r="E3" s="8"/>
      <c r="F3" s="8"/>
      <c r="G3" s="8"/>
      <c r="H3" s="8"/>
      <c r="I3" s="9"/>
    </row>
    <row r="4" spans="2:9" ht="12.75">
      <c r="B4" s="10" t="s">
        <v>0</v>
      </c>
      <c r="C4" s="11"/>
      <c r="D4" s="8"/>
      <c r="E4" s="8"/>
      <c r="F4" s="8"/>
      <c r="G4" s="8"/>
      <c r="H4" s="8"/>
      <c r="I4" s="9"/>
    </row>
    <row r="5" spans="2:9" ht="12.75">
      <c r="B5" s="10"/>
      <c r="C5" s="11"/>
      <c r="D5" s="8"/>
      <c r="E5" s="8"/>
      <c r="F5" s="8"/>
      <c r="G5" s="8"/>
      <c r="H5" s="8"/>
      <c r="I5" s="9"/>
    </row>
    <row r="6" spans="2:9" ht="12.75">
      <c r="B6" s="10" t="s">
        <v>6</v>
      </c>
      <c r="C6" s="11"/>
      <c r="D6" s="11" t="s">
        <v>3</v>
      </c>
      <c r="E6" s="8"/>
      <c r="F6" s="8"/>
      <c r="G6" s="8"/>
      <c r="H6" s="8"/>
      <c r="I6" s="9"/>
    </row>
    <row r="7" spans="2:9" ht="12.75">
      <c r="B7" s="10"/>
      <c r="C7" s="11"/>
      <c r="D7" s="11"/>
      <c r="E7" s="8"/>
      <c r="F7" s="8"/>
      <c r="G7" s="8"/>
      <c r="H7" s="8"/>
      <c r="I7" s="9"/>
    </row>
    <row r="8" spans="2:9" ht="12.75">
      <c r="B8" s="10" t="s">
        <v>7</v>
      </c>
      <c r="C8" s="11"/>
      <c r="D8" s="11" t="s">
        <v>2</v>
      </c>
      <c r="E8" s="8"/>
      <c r="F8" s="8"/>
      <c r="G8" s="8"/>
      <c r="H8" s="8"/>
      <c r="I8" s="9"/>
    </row>
    <row r="9" spans="2:9" ht="12.75">
      <c r="B9" s="10"/>
      <c r="C9" s="11"/>
      <c r="D9" s="11"/>
      <c r="E9" s="8"/>
      <c r="F9" s="8"/>
      <c r="G9" s="8"/>
      <c r="H9" s="8"/>
      <c r="I9" s="9"/>
    </row>
    <row r="10" spans="2:9" ht="12.75">
      <c r="B10" s="10" t="s">
        <v>16</v>
      </c>
      <c r="C10" s="11"/>
      <c r="D10" s="11" t="s">
        <v>4</v>
      </c>
      <c r="E10" s="8"/>
      <c r="F10" s="8"/>
      <c r="G10" s="8"/>
      <c r="H10" s="8"/>
      <c r="I10" s="9"/>
    </row>
    <row r="11" spans="2:9" ht="12.75">
      <c r="B11" s="10"/>
      <c r="C11" s="11"/>
      <c r="D11" s="11"/>
      <c r="E11" s="8"/>
      <c r="F11" s="8"/>
      <c r="G11" s="8"/>
      <c r="H11" s="8"/>
      <c r="I11" s="9"/>
    </row>
    <row r="12" spans="2:9" ht="12.75">
      <c r="B12" s="10" t="s">
        <v>20</v>
      </c>
      <c r="C12" s="11"/>
      <c r="D12" s="11" t="s">
        <v>21</v>
      </c>
      <c r="E12" s="8"/>
      <c r="F12" s="8"/>
      <c r="G12" s="8"/>
      <c r="H12" s="8"/>
      <c r="I12" s="9"/>
    </row>
    <row r="13" spans="2:9" ht="12.75">
      <c r="B13" s="10"/>
      <c r="C13" s="11"/>
      <c r="D13" s="11"/>
      <c r="E13" s="8"/>
      <c r="F13" s="8"/>
      <c r="G13" s="8"/>
      <c r="H13" s="8"/>
      <c r="I13" s="9"/>
    </row>
    <row r="14" spans="2:9" ht="12.75">
      <c r="B14" s="10" t="s">
        <v>13</v>
      </c>
      <c r="C14" s="11"/>
      <c r="D14" s="11" t="s">
        <v>22</v>
      </c>
      <c r="E14" s="8"/>
      <c r="F14" s="8"/>
      <c r="G14" s="8"/>
      <c r="H14" s="8"/>
      <c r="I14" s="9"/>
    </row>
    <row r="15" spans="2:9" ht="12.75">
      <c r="B15" s="7"/>
      <c r="C15" s="8"/>
      <c r="D15" s="8"/>
      <c r="E15" s="8"/>
      <c r="F15" s="8"/>
      <c r="G15" s="8"/>
      <c r="H15" s="8"/>
      <c r="I15" s="9"/>
    </row>
    <row r="16" spans="2:9" ht="12.75">
      <c r="B16" s="7"/>
      <c r="C16" s="8"/>
      <c r="D16" s="8"/>
      <c r="E16" s="8"/>
      <c r="F16" s="8"/>
      <c r="G16" s="8"/>
      <c r="H16" s="8"/>
      <c r="I16" s="9"/>
    </row>
    <row r="17" spans="2:9" ht="12.75">
      <c r="B17" s="12" t="s">
        <v>1</v>
      </c>
      <c r="C17" s="8"/>
      <c r="D17" s="8"/>
      <c r="E17" s="8"/>
      <c r="F17" s="8"/>
      <c r="G17" s="8"/>
      <c r="H17" s="8"/>
      <c r="I17" s="9"/>
    </row>
    <row r="18" spans="2:9" ht="12.75">
      <c r="B18" s="7"/>
      <c r="C18" s="8"/>
      <c r="D18" s="8"/>
      <c r="E18" s="8"/>
      <c r="F18" s="8"/>
      <c r="G18" s="8"/>
      <c r="H18" s="8"/>
      <c r="I18" s="9"/>
    </row>
    <row r="19" spans="2:9" ht="12.75">
      <c r="B19" s="13" t="s">
        <v>8</v>
      </c>
      <c r="C19" s="14" t="s">
        <v>23</v>
      </c>
      <c r="D19" s="8"/>
      <c r="E19" s="8"/>
      <c r="F19" s="8"/>
      <c r="G19" s="8"/>
      <c r="H19" s="8"/>
      <c r="I19" s="9"/>
    </row>
    <row r="20" spans="2:9" ht="12.75">
      <c r="B20" s="13"/>
      <c r="C20" s="8"/>
      <c r="D20" s="8"/>
      <c r="E20" s="8"/>
      <c r="F20" s="8"/>
      <c r="G20" s="8"/>
      <c r="H20" s="8"/>
      <c r="I20" s="9"/>
    </row>
    <row r="21" spans="2:9" ht="13.5" thickBot="1">
      <c r="B21" s="15" t="s">
        <v>17</v>
      </c>
      <c r="C21" s="16"/>
      <c r="D21" s="16"/>
      <c r="E21" s="16"/>
      <c r="F21" s="16"/>
      <c r="G21" s="16"/>
      <c r="H21" s="16"/>
      <c r="I21" s="17"/>
    </row>
    <row r="23" ht="12.75">
      <c r="C23" s="1"/>
    </row>
    <row r="24" ht="13.5" thickBot="1"/>
    <row r="25" spans="2:9" ht="12.75">
      <c r="B25" s="18" t="s">
        <v>9</v>
      </c>
      <c r="C25" s="4"/>
      <c r="D25" s="5"/>
      <c r="E25" s="5"/>
      <c r="F25" s="5"/>
      <c r="G25" s="5"/>
      <c r="H25" s="5"/>
      <c r="I25" s="6"/>
    </row>
    <row r="26" spans="2:9" ht="12.75">
      <c r="B26" s="7"/>
      <c r="C26" s="8"/>
      <c r="D26" s="8"/>
      <c r="E26" s="8"/>
      <c r="F26" s="8"/>
      <c r="G26" s="8"/>
      <c r="H26" s="8"/>
      <c r="I26" s="9"/>
    </row>
    <row r="27" spans="2:9" ht="12.75">
      <c r="B27" s="10" t="s">
        <v>0</v>
      </c>
      <c r="C27" s="11"/>
      <c r="D27" s="8"/>
      <c r="E27" s="8"/>
      <c r="F27" s="8"/>
      <c r="G27" s="8"/>
      <c r="H27" s="8"/>
      <c r="I27" s="9"/>
    </row>
    <row r="28" spans="2:9" ht="12.75">
      <c r="B28" s="10"/>
      <c r="C28" s="11"/>
      <c r="D28" s="8"/>
      <c r="E28" s="8"/>
      <c r="F28" s="8"/>
      <c r="G28" s="8"/>
      <c r="H28" s="8"/>
      <c r="I28" s="9"/>
    </row>
    <row r="29" spans="2:9" ht="12.75">
      <c r="B29" s="10" t="s">
        <v>10</v>
      </c>
      <c r="C29" s="11"/>
      <c r="D29" s="11" t="s">
        <v>3</v>
      </c>
      <c r="E29" s="8"/>
      <c r="F29" s="8"/>
      <c r="G29" s="8"/>
      <c r="H29" s="8"/>
      <c r="I29" s="9"/>
    </row>
    <row r="30" spans="2:9" ht="12.75">
      <c r="B30" s="10"/>
      <c r="C30" s="11"/>
      <c r="D30" s="11"/>
      <c r="E30" s="8"/>
      <c r="F30" s="8"/>
      <c r="G30" s="8"/>
      <c r="H30" s="8"/>
      <c r="I30" s="9"/>
    </row>
    <row r="31" spans="2:9" ht="12.75">
      <c r="B31" s="10" t="s">
        <v>11</v>
      </c>
      <c r="C31" s="11"/>
      <c r="D31" s="11" t="s">
        <v>2</v>
      </c>
      <c r="E31" s="8"/>
      <c r="F31" s="8"/>
      <c r="G31" s="8"/>
      <c r="H31" s="8"/>
      <c r="I31" s="9"/>
    </row>
    <row r="32" spans="2:9" ht="12.75">
      <c r="B32" s="10"/>
      <c r="C32" s="11"/>
      <c r="D32" s="11"/>
      <c r="E32" s="8"/>
      <c r="F32" s="8"/>
      <c r="G32" s="8"/>
      <c r="H32" s="8"/>
      <c r="I32" s="9"/>
    </row>
    <row r="33" spans="2:9" ht="12.75">
      <c r="B33" s="10" t="s">
        <v>19</v>
      </c>
      <c r="C33" s="11"/>
      <c r="D33" s="11" t="s">
        <v>4</v>
      </c>
      <c r="E33" s="8"/>
      <c r="F33" s="8"/>
      <c r="G33" s="8"/>
      <c r="H33" s="8"/>
      <c r="I33" s="9"/>
    </row>
    <row r="34" spans="2:9" ht="12.75">
      <c r="B34" s="10"/>
      <c r="C34" s="11"/>
      <c r="D34" s="11"/>
      <c r="E34" s="8"/>
      <c r="F34" s="8"/>
      <c r="G34" s="8"/>
      <c r="H34" s="8"/>
      <c r="I34" s="9"/>
    </row>
    <row r="35" spans="2:9" ht="12.75">
      <c r="B35" s="10" t="s">
        <v>24</v>
      </c>
      <c r="C35" s="11"/>
      <c r="D35" s="11" t="s">
        <v>25</v>
      </c>
      <c r="E35" s="8"/>
      <c r="F35" s="8"/>
      <c r="G35" s="8"/>
      <c r="H35" s="8"/>
      <c r="I35" s="9"/>
    </row>
    <row r="36" spans="2:9" ht="12.75">
      <c r="B36" s="10"/>
      <c r="C36" s="11"/>
      <c r="D36" s="11"/>
      <c r="E36" s="8"/>
      <c r="F36" s="8"/>
      <c r="G36" s="8"/>
      <c r="H36" s="8"/>
      <c r="I36" s="9"/>
    </row>
    <row r="37" spans="2:9" ht="12.75">
      <c r="B37" s="10" t="s">
        <v>14</v>
      </c>
      <c r="C37" s="11"/>
      <c r="D37" s="11" t="s">
        <v>27</v>
      </c>
      <c r="E37" s="8"/>
      <c r="F37" s="8"/>
      <c r="G37" s="8"/>
      <c r="H37" s="8"/>
      <c r="I37" s="9"/>
    </row>
    <row r="38" spans="2:9" ht="12.75">
      <c r="B38" s="7"/>
      <c r="C38" s="8"/>
      <c r="D38" s="8"/>
      <c r="E38" s="8"/>
      <c r="F38" s="8"/>
      <c r="G38" s="8"/>
      <c r="H38" s="8"/>
      <c r="I38" s="9"/>
    </row>
    <row r="39" spans="2:9" ht="12.75">
      <c r="B39" s="7"/>
      <c r="C39" s="8"/>
      <c r="D39" s="8"/>
      <c r="E39" s="8"/>
      <c r="F39" s="8"/>
      <c r="G39" s="8"/>
      <c r="H39" s="8"/>
      <c r="I39" s="9"/>
    </row>
    <row r="40" spans="2:9" ht="12.75">
      <c r="B40" s="12" t="s">
        <v>1</v>
      </c>
      <c r="C40" s="8"/>
      <c r="D40" s="8"/>
      <c r="E40" s="8"/>
      <c r="F40" s="8"/>
      <c r="G40" s="8"/>
      <c r="H40" s="8"/>
      <c r="I40" s="9"/>
    </row>
    <row r="41" spans="2:9" ht="12.75">
      <c r="B41" s="7"/>
      <c r="C41" s="8"/>
      <c r="D41" s="8"/>
      <c r="E41" s="8"/>
      <c r="F41" s="8"/>
      <c r="G41" s="8"/>
      <c r="H41" s="8"/>
      <c r="I41" s="9"/>
    </row>
    <row r="42" spans="2:9" ht="12.75">
      <c r="B42" s="13" t="s">
        <v>12</v>
      </c>
      <c r="C42" s="14" t="s">
        <v>26</v>
      </c>
      <c r="D42" s="8"/>
      <c r="E42" s="8"/>
      <c r="F42" s="8"/>
      <c r="G42" s="8"/>
      <c r="H42" s="8"/>
      <c r="I42" s="9"/>
    </row>
    <row r="43" spans="2:9" ht="12.75">
      <c r="B43" s="13"/>
      <c r="C43" s="8"/>
      <c r="D43" s="8"/>
      <c r="E43" s="8"/>
      <c r="F43" s="8"/>
      <c r="G43" s="8"/>
      <c r="H43" s="8"/>
      <c r="I43" s="9"/>
    </row>
    <row r="44" spans="2:9" ht="13.5" thickBot="1">
      <c r="B44" s="15" t="s">
        <v>18</v>
      </c>
      <c r="C44" s="16"/>
      <c r="D44" s="16"/>
      <c r="E44" s="16"/>
      <c r="F44" s="16"/>
      <c r="G44" s="16"/>
      <c r="H44" s="16"/>
      <c r="I44" s="17"/>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C2:C3"/>
  <sheetViews>
    <sheetView workbookViewId="0" topLeftCell="A1">
      <selection activeCell="C1" sqref="C1"/>
    </sheetView>
  </sheetViews>
  <sheetFormatPr defaultColWidth="9.140625" defaultRowHeight="12.75"/>
  <cols>
    <col min="3" max="3" width="55.140625" style="0" customWidth="1"/>
  </cols>
  <sheetData>
    <row r="2" ht="15.75">
      <c r="C2" s="40" t="s">
        <v>187</v>
      </c>
    </row>
    <row r="3" ht="138.75" customHeight="1">
      <c r="C3" s="39" t="s">
        <v>188</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2:D30"/>
  <sheetViews>
    <sheetView workbookViewId="0" topLeftCell="A6">
      <selection activeCell="C1" sqref="C1"/>
    </sheetView>
  </sheetViews>
  <sheetFormatPr defaultColWidth="9.140625" defaultRowHeight="12.75"/>
  <cols>
    <col min="3" max="3" width="59.57421875" style="0" customWidth="1"/>
  </cols>
  <sheetData>
    <row r="2" ht="15.75">
      <c r="C2" s="40" t="s">
        <v>192</v>
      </c>
    </row>
    <row r="3" ht="138.75" customHeight="1">
      <c r="C3" s="39" t="s">
        <v>205</v>
      </c>
    </row>
    <row r="6" ht="13.5" thickBot="1"/>
    <row r="7" spans="3:4" ht="12.75">
      <c r="C7" s="41" t="s">
        <v>193</v>
      </c>
      <c r="D7" s="23" t="s">
        <v>194</v>
      </c>
    </row>
    <row r="8" spans="3:4" ht="12.75">
      <c r="C8" s="42" t="s">
        <v>196</v>
      </c>
      <c r="D8" s="23" t="s">
        <v>194</v>
      </c>
    </row>
    <row r="9" spans="3:4" ht="12.75">
      <c r="C9" s="42" t="s">
        <v>195</v>
      </c>
      <c r="D9" s="23" t="s">
        <v>194</v>
      </c>
    </row>
    <row r="10" spans="3:4" ht="12.75">
      <c r="C10" s="42" t="s">
        <v>197</v>
      </c>
      <c r="D10" s="23" t="s">
        <v>194</v>
      </c>
    </row>
    <row r="11" ht="12.75">
      <c r="C11" s="43" t="s">
        <v>198</v>
      </c>
    </row>
    <row r="12" ht="13.5" thickBot="1">
      <c r="C12" s="44" t="s">
        <v>199</v>
      </c>
    </row>
    <row r="14" ht="13.5" thickBot="1"/>
    <row r="15" spans="2:4" ht="12.75">
      <c r="B15" s="45"/>
      <c r="C15" s="46"/>
      <c r="D15" s="47"/>
    </row>
    <row r="16" spans="2:4" ht="12.75">
      <c r="B16" s="48"/>
      <c r="C16" s="49" t="s">
        <v>200</v>
      </c>
      <c r="D16" s="50"/>
    </row>
    <row r="17" spans="2:4" ht="12.75">
      <c r="B17" s="48"/>
      <c r="C17" s="51"/>
      <c r="D17" s="50"/>
    </row>
    <row r="18" spans="2:4" ht="12.75">
      <c r="B18" s="48"/>
      <c r="C18" s="49" t="s">
        <v>199</v>
      </c>
      <c r="D18" s="50"/>
    </row>
    <row r="19" spans="2:4" ht="13.5" thickBot="1">
      <c r="B19" s="48"/>
      <c r="C19" s="52"/>
      <c r="D19" s="50" t="s">
        <v>202</v>
      </c>
    </row>
    <row r="20" spans="2:4" ht="12.75">
      <c r="B20" s="48"/>
      <c r="C20" s="51"/>
      <c r="D20" s="50"/>
    </row>
    <row r="21" spans="2:4" ht="12.75">
      <c r="B21" s="48"/>
      <c r="C21" s="49" t="s">
        <v>201</v>
      </c>
      <c r="D21" s="50"/>
    </row>
    <row r="22" spans="2:4" ht="13.5" thickBot="1">
      <c r="B22" s="53"/>
      <c r="C22" s="52"/>
      <c r="D22" s="54"/>
    </row>
    <row r="25" ht="13.5" thickBot="1"/>
    <row r="26" ht="12.75">
      <c r="C26" s="55" t="s">
        <v>46</v>
      </c>
    </row>
    <row r="27" ht="12.75">
      <c r="C27" s="56"/>
    </row>
    <row r="28" ht="12.75">
      <c r="C28" s="57" t="s">
        <v>203</v>
      </c>
    </row>
    <row r="29" ht="12.75">
      <c r="C29" s="57"/>
    </row>
    <row r="30" ht="13.5" thickBot="1">
      <c r="C30" s="58" t="s">
        <v>204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Logobit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 Enrico Mendace</dc:creator>
  <cp:keywords/>
  <dc:description/>
  <cp:lastModifiedBy>Pier Enrico Mendace</cp:lastModifiedBy>
  <dcterms:created xsi:type="dcterms:W3CDTF">2003-08-04T17:44:52Z</dcterms:created>
  <dcterms:modified xsi:type="dcterms:W3CDTF">2006-06-12T14:22:24Z</dcterms:modified>
  <cp:category/>
  <cp:version/>
  <cp:contentType/>
  <cp:contentStatus/>
</cp:coreProperties>
</file>